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ngo\Desktop\izveshtai\"/>
    </mc:Choice>
  </mc:AlternateContent>
  <bookViews>
    <workbookView xWindow="0" yWindow="0" windowWidth="24150" windowHeight="11385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AB104" i="5"/>
  <c r="M104" i="5"/>
  <c r="W103" i="5"/>
  <c r="G103" i="5"/>
  <c r="S102" i="5"/>
  <c r="M101" i="5"/>
  <c r="Y100" i="5"/>
  <c r="M100" i="5"/>
  <c r="S99" i="5"/>
  <c r="G99" i="5"/>
  <c r="S97" i="5"/>
  <c r="G97" i="5"/>
  <c r="Y96" i="5"/>
  <c r="M96" i="5"/>
  <c r="T95" i="5"/>
  <c r="S95" i="5"/>
  <c r="I94" i="5"/>
  <c r="S93" i="5"/>
  <c r="Z91" i="5"/>
  <c r="Y91" i="5"/>
  <c r="J91" i="5"/>
  <c r="U90" i="5"/>
  <c r="T90" i="5"/>
  <c r="E90" i="5"/>
  <c r="P89" i="5"/>
  <c r="O89" i="5"/>
  <c r="G89" i="5"/>
  <c r="Z88" i="5"/>
  <c r="Y88" i="5"/>
  <c r="Q88" i="5"/>
  <c r="I88" i="5"/>
  <c r="U87" i="5"/>
  <c r="E87" i="5"/>
  <c r="AA85" i="5"/>
  <c r="Z85" i="5"/>
  <c r="S85" i="5"/>
  <c r="K85" i="5"/>
  <c r="J85" i="5"/>
  <c r="U84" i="5"/>
  <c r="M84" i="5"/>
  <c r="E84" i="5"/>
  <c r="Q83" i="5"/>
  <c r="AB82" i="5"/>
  <c r="L82" i="5"/>
  <c r="W81" i="5"/>
  <c r="V81" i="5"/>
  <c r="O81" i="5"/>
  <c r="G81" i="5"/>
  <c r="Y80" i="5"/>
  <c r="Q80" i="5"/>
  <c r="I80" i="5"/>
  <c r="AB79" i="5"/>
  <c r="M79" i="5"/>
  <c r="W78" i="5"/>
  <c r="AA77" i="5"/>
  <c r="S77" i="5"/>
  <c r="R77" i="5"/>
  <c r="K77" i="5"/>
  <c r="U76" i="5"/>
  <c r="M76" i="5"/>
  <c r="E76" i="5"/>
  <c r="T74" i="5"/>
  <c r="L104" i="5"/>
  <c r="C69" i="5"/>
  <c r="C68" i="5"/>
  <c r="C67" i="5"/>
  <c r="N101" i="5"/>
  <c r="C65" i="5"/>
  <c r="Q99" i="5"/>
  <c r="C64" i="5"/>
  <c r="C63" i="5"/>
  <c r="C61" i="5"/>
  <c r="C60" i="5"/>
  <c r="X94" i="5"/>
  <c r="H94" i="5"/>
  <c r="C59" i="5"/>
  <c r="C57" i="5"/>
  <c r="I91" i="5"/>
  <c r="C56" i="5"/>
  <c r="C55" i="5"/>
  <c r="F89" i="5"/>
  <c r="C53" i="5"/>
  <c r="C52" i="5"/>
  <c r="X86" i="5"/>
  <c r="P86" i="5"/>
  <c r="H86" i="5"/>
  <c r="C51" i="5"/>
  <c r="R85" i="5"/>
  <c r="C49" i="5"/>
  <c r="C48" i="5"/>
  <c r="T82" i="5"/>
  <c r="C47" i="5"/>
  <c r="N81" i="5"/>
  <c r="F81" i="5"/>
  <c r="C45" i="5"/>
  <c r="C44" i="5"/>
  <c r="X78" i="5"/>
  <c r="P78" i="5"/>
  <c r="H78" i="5"/>
  <c r="C43" i="5"/>
  <c r="Z77" i="5"/>
  <c r="J77" i="5"/>
  <c r="C41" i="5"/>
  <c r="Y75" i="5"/>
  <c r="I75" i="5"/>
  <c r="C40" i="5"/>
  <c r="AB74" i="5"/>
  <c r="L74" i="5"/>
  <c r="C39" i="5"/>
  <c r="AA104" i="5"/>
  <c r="Z104" i="5"/>
  <c r="Y104" i="5"/>
  <c r="W104" i="5"/>
  <c r="V104" i="5"/>
  <c r="U104" i="5"/>
  <c r="T104" i="5"/>
  <c r="S104" i="5"/>
  <c r="R104" i="5"/>
  <c r="Q104" i="5"/>
  <c r="O104" i="5"/>
  <c r="N104" i="5"/>
  <c r="K104" i="5"/>
  <c r="J104" i="5"/>
  <c r="I104" i="5"/>
  <c r="G104" i="5"/>
  <c r="E104" i="5"/>
  <c r="AB103" i="5"/>
  <c r="AA103" i="5"/>
  <c r="Y103" i="5"/>
  <c r="X103" i="5"/>
  <c r="U103" i="5"/>
  <c r="T103" i="5"/>
  <c r="S103" i="5"/>
  <c r="Q103" i="5"/>
  <c r="P103" i="5"/>
  <c r="O103" i="5"/>
  <c r="M103" i="5"/>
  <c r="L103" i="5"/>
  <c r="K103" i="5"/>
  <c r="I103" i="5"/>
  <c r="H103" i="5"/>
  <c r="F103" i="5"/>
  <c r="E103" i="5"/>
  <c r="C33" i="5"/>
  <c r="Z102" i="5"/>
  <c r="Y102" i="5"/>
  <c r="V102" i="5"/>
  <c r="U102" i="5"/>
  <c r="R102" i="5"/>
  <c r="Q102" i="5"/>
  <c r="N102" i="5"/>
  <c r="M102" i="5"/>
  <c r="J102" i="5"/>
  <c r="I102" i="5"/>
  <c r="E102" i="5"/>
  <c r="AB101" i="5"/>
  <c r="AA101" i="5"/>
  <c r="X101" i="5"/>
  <c r="W101" i="5"/>
  <c r="T101" i="5"/>
  <c r="S101" i="5"/>
  <c r="P101" i="5"/>
  <c r="O101" i="5"/>
  <c r="L101" i="5"/>
  <c r="K101" i="5"/>
  <c r="H101" i="5"/>
  <c r="G101" i="5"/>
  <c r="C31" i="5"/>
  <c r="AB100" i="5"/>
  <c r="Z100" i="5"/>
  <c r="X100" i="5"/>
  <c r="V100" i="5"/>
  <c r="U100" i="5"/>
  <c r="T100" i="5"/>
  <c r="R100" i="5"/>
  <c r="Q100" i="5"/>
  <c r="P100" i="5"/>
  <c r="N100" i="5"/>
  <c r="L100" i="5"/>
  <c r="J100" i="5"/>
  <c r="I100" i="5"/>
  <c r="H100" i="5"/>
  <c r="F100" i="5"/>
  <c r="E100" i="5"/>
  <c r="C30" i="5"/>
  <c r="AB99" i="5"/>
  <c r="AA99" i="5"/>
  <c r="Z99" i="5"/>
  <c r="X99" i="5"/>
  <c r="W99" i="5"/>
  <c r="V99" i="5"/>
  <c r="T99" i="5"/>
  <c r="R99" i="5"/>
  <c r="P99" i="5"/>
  <c r="O99" i="5"/>
  <c r="N99" i="5"/>
  <c r="L99" i="5"/>
  <c r="K99" i="5"/>
  <c r="J99" i="5"/>
  <c r="H99" i="5"/>
  <c r="F99" i="5"/>
  <c r="C29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H98" i="5"/>
  <c r="F98" i="5"/>
  <c r="E98" i="5"/>
  <c r="AB97" i="5"/>
  <c r="AA97" i="5"/>
  <c r="Z97" i="5"/>
  <c r="Y97" i="5"/>
  <c r="X97" i="5"/>
  <c r="W97" i="5"/>
  <c r="V97" i="5"/>
  <c r="U97" i="5"/>
  <c r="T97" i="5"/>
  <c r="R97" i="5"/>
  <c r="Q97" i="5"/>
  <c r="P97" i="5"/>
  <c r="O97" i="5"/>
  <c r="N97" i="5"/>
  <c r="M97" i="5"/>
  <c r="L97" i="5"/>
  <c r="K97" i="5"/>
  <c r="J97" i="5"/>
  <c r="I97" i="5"/>
  <c r="H97" i="5"/>
  <c r="F97" i="5"/>
  <c r="AB96" i="5"/>
  <c r="Z96" i="5"/>
  <c r="X96" i="5"/>
  <c r="V96" i="5"/>
  <c r="U96" i="5"/>
  <c r="T96" i="5"/>
  <c r="R96" i="5"/>
  <c r="Q96" i="5"/>
  <c r="P96" i="5"/>
  <c r="N96" i="5"/>
  <c r="L96" i="5"/>
  <c r="J96" i="5"/>
  <c r="I96" i="5"/>
  <c r="H96" i="5"/>
  <c r="E96" i="5"/>
  <c r="AB95" i="5"/>
  <c r="AA95" i="5"/>
  <c r="Z95" i="5"/>
  <c r="X95" i="5"/>
  <c r="W95" i="5"/>
  <c r="V95" i="5"/>
  <c r="R95" i="5"/>
  <c r="P95" i="5"/>
  <c r="O95" i="5"/>
  <c r="N95" i="5"/>
  <c r="L95" i="5"/>
  <c r="K95" i="5"/>
  <c r="J95" i="5"/>
  <c r="H95" i="5"/>
  <c r="G95" i="5"/>
  <c r="F95" i="5"/>
  <c r="C25" i="5"/>
  <c r="AA94" i="5"/>
  <c r="Z94" i="5"/>
  <c r="Y94" i="5"/>
  <c r="W94" i="5"/>
  <c r="V94" i="5"/>
  <c r="U94" i="5"/>
  <c r="S94" i="5"/>
  <c r="R94" i="5"/>
  <c r="Q94" i="5"/>
  <c r="P94" i="5"/>
  <c r="O94" i="5"/>
  <c r="N94" i="5"/>
  <c r="M94" i="5"/>
  <c r="K94" i="5"/>
  <c r="J94" i="5"/>
  <c r="G94" i="5"/>
  <c r="F94" i="5"/>
  <c r="E94" i="5"/>
  <c r="AB93" i="5"/>
  <c r="AA93" i="5"/>
  <c r="Y93" i="5"/>
  <c r="X93" i="5"/>
  <c r="W93" i="5"/>
  <c r="U93" i="5"/>
  <c r="T93" i="5"/>
  <c r="Q93" i="5"/>
  <c r="P93" i="5"/>
  <c r="O93" i="5"/>
  <c r="M93" i="5"/>
  <c r="L93" i="5"/>
  <c r="K93" i="5"/>
  <c r="I93" i="5"/>
  <c r="H93" i="5"/>
  <c r="G93" i="5"/>
  <c r="E93" i="5"/>
  <c r="C23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AB91" i="5"/>
  <c r="AA91" i="5"/>
  <c r="X91" i="5"/>
  <c r="W91" i="5"/>
  <c r="V91" i="5"/>
  <c r="T91" i="5"/>
  <c r="S91" i="5"/>
  <c r="R91" i="5"/>
  <c r="P91" i="5"/>
  <c r="O91" i="5"/>
  <c r="N91" i="5"/>
  <c r="L91" i="5"/>
  <c r="K91" i="5"/>
  <c r="H91" i="5"/>
  <c r="G91" i="5"/>
  <c r="F91" i="5"/>
  <c r="C21" i="5"/>
  <c r="AB90" i="5"/>
  <c r="AA90" i="5"/>
  <c r="Z90" i="5"/>
  <c r="Y90" i="5"/>
  <c r="W90" i="5"/>
  <c r="V90" i="5"/>
  <c r="S90" i="5"/>
  <c r="R90" i="5"/>
  <c r="Q90" i="5"/>
  <c r="O90" i="5"/>
  <c r="N90" i="5"/>
  <c r="M90" i="5"/>
  <c r="L90" i="5"/>
  <c r="K90" i="5"/>
  <c r="J90" i="5"/>
  <c r="I90" i="5"/>
  <c r="G90" i="5"/>
  <c r="F90" i="5"/>
  <c r="C20" i="5"/>
  <c r="AB89" i="5"/>
  <c r="AA89" i="5"/>
  <c r="Y89" i="5"/>
  <c r="X89" i="5"/>
  <c r="W89" i="5"/>
  <c r="U89" i="5"/>
  <c r="T89" i="5"/>
  <c r="S89" i="5"/>
  <c r="Q89" i="5"/>
  <c r="M89" i="5"/>
  <c r="L89" i="5"/>
  <c r="K89" i="5"/>
  <c r="J89" i="5"/>
  <c r="I89" i="5"/>
  <c r="H89" i="5"/>
  <c r="E89" i="5"/>
  <c r="C19" i="5"/>
  <c r="AB88" i="5"/>
  <c r="AA88" i="5"/>
  <c r="X88" i="5"/>
  <c r="W88" i="5"/>
  <c r="V88" i="5"/>
  <c r="U88" i="5"/>
  <c r="T88" i="5"/>
  <c r="S88" i="5"/>
  <c r="R88" i="5"/>
  <c r="P88" i="5"/>
  <c r="O88" i="5"/>
  <c r="N88" i="5"/>
  <c r="M88" i="5"/>
  <c r="L88" i="5"/>
  <c r="K88" i="5"/>
  <c r="J88" i="5"/>
  <c r="H88" i="5"/>
  <c r="G88" i="5"/>
  <c r="F88" i="5"/>
  <c r="E88" i="5"/>
  <c r="AB87" i="5"/>
  <c r="AA87" i="5"/>
  <c r="Z87" i="5"/>
  <c r="X87" i="5"/>
  <c r="W87" i="5"/>
  <c r="V87" i="5"/>
  <c r="T87" i="5"/>
  <c r="S87" i="5"/>
  <c r="R87" i="5"/>
  <c r="P87" i="5"/>
  <c r="O87" i="5"/>
  <c r="N87" i="5"/>
  <c r="M87" i="5"/>
  <c r="L87" i="5"/>
  <c r="K87" i="5"/>
  <c r="J87" i="5"/>
  <c r="H87" i="5"/>
  <c r="G87" i="5"/>
  <c r="F87" i="5"/>
  <c r="C17" i="5"/>
  <c r="AB86" i="5"/>
  <c r="AA86" i="5"/>
  <c r="Z86" i="5"/>
  <c r="Y86" i="5"/>
  <c r="W86" i="5"/>
  <c r="V86" i="5"/>
  <c r="U86" i="5"/>
  <c r="T86" i="5"/>
  <c r="S86" i="5"/>
  <c r="R86" i="5"/>
  <c r="Q86" i="5"/>
  <c r="O86" i="5"/>
  <c r="N86" i="5"/>
  <c r="M86" i="5"/>
  <c r="L86" i="5"/>
  <c r="K86" i="5"/>
  <c r="J86" i="5"/>
  <c r="I86" i="5"/>
  <c r="G86" i="5"/>
  <c r="F86" i="5"/>
  <c r="E86" i="5"/>
  <c r="AB85" i="5"/>
  <c r="Y85" i="5"/>
  <c r="X85" i="5"/>
  <c r="W85" i="5"/>
  <c r="V85" i="5"/>
  <c r="U85" i="5"/>
  <c r="T85" i="5"/>
  <c r="Q85" i="5"/>
  <c r="P85" i="5"/>
  <c r="O85" i="5"/>
  <c r="N85" i="5"/>
  <c r="M85" i="5"/>
  <c r="L85" i="5"/>
  <c r="I85" i="5"/>
  <c r="H85" i="5"/>
  <c r="G85" i="5"/>
  <c r="F85" i="5"/>
  <c r="AB84" i="5"/>
  <c r="AA84" i="5"/>
  <c r="Z84" i="5"/>
  <c r="Y84" i="5"/>
  <c r="X84" i="5"/>
  <c r="W84" i="5"/>
  <c r="V84" i="5"/>
  <c r="T84" i="5"/>
  <c r="S84" i="5"/>
  <c r="R84" i="5"/>
  <c r="Q84" i="5"/>
  <c r="P84" i="5"/>
  <c r="O84" i="5"/>
  <c r="N84" i="5"/>
  <c r="L84" i="5"/>
  <c r="K84" i="5"/>
  <c r="J84" i="5"/>
  <c r="I84" i="5"/>
  <c r="H84" i="5"/>
  <c r="G84" i="5"/>
  <c r="F84" i="5"/>
  <c r="AB83" i="5"/>
  <c r="AA83" i="5"/>
  <c r="Z83" i="5"/>
  <c r="Y83" i="5"/>
  <c r="X83" i="5"/>
  <c r="W83" i="5"/>
  <c r="V83" i="5"/>
  <c r="T83" i="5"/>
  <c r="S83" i="5"/>
  <c r="R83" i="5"/>
  <c r="P83" i="5"/>
  <c r="O83" i="5"/>
  <c r="N83" i="5"/>
  <c r="L83" i="5"/>
  <c r="K83" i="5"/>
  <c r="J83" i="5"/>
  <c r="I83" i="5"/>
  <c r="H83" i="5"/>
  <c r="G83" i="5"/>
  <c r="F83" i="5"/>
  <c r="C13" i="5"/>
  <c r="AA82" i="5"/>
  <c r="Z82" i="5"/>
  <c r="Y82" i="5"/>
  <c r="X82" i="5"/>
  <c r="W82" i="5"/>
  <c r="V82" i="5"/>
  <c r="U82" i="5"/>
  <c r="S82" i="5"/>
  <c r="R82" i="5"/>
  <c r="Q82" i="5"/>
  <c r="P82" i="5"/>
  <c r="O82" i="5"/>
  <c r="N82" i="5"/>
  <c r="M82" i="5"/>
  <c r="K82" i="5"/>
  <c r="J82" i="5"/>
  <c r="I82" i="5"/>
  <c r="H82" i="5"/>
  <c r="G82" i="5"/>
  <c r="F82" i="5"/>
  <c r="E82" i="5"/>
  <c r="AB81" i="5"/>
  <c r="AA81" i="5"/>
  <c r="Z81" i="5"/>
  <c r="Y81" i="5"/>
  <c r="X81" i="5"/>
  <c r="U81" i="5"/>
  <c r="T81" i="5"/>
  <c r="S81" i="5"/>
  <c r="R81" i="5"/>
  <c r="Q81" i="5"/>
  <c r="P81" i="5"/>
  <c r="M81" i="5"/>
  <c r="L81" i="5"/>
  <c r="K81" i="5"/>
  <c r="J81" i="5"/>
  <c r="I81" i="5"/>
  <c r="H81" i="5"/>
  <c r="E81" i="5"/>
  <c r="C11" i="5"/>
  <c r="AB80" i="5"/>
  <c r="Z80" i="5"/>
  <c r="X80" i="5"/>
  <c r="V80" i="5"/>
  <c r="U80" i="5"/>
  <c r="T80" i="5"/>
  <c r="R80" i="5"/>
  <c r="P80" i="5"/>
  <c r="N80" i="5"/>
  <c r="M80" i="5"/>
  <c r="L80" i="5"/>
  <c r="J80" i="5"/>
  <c r="H80" i="5"/>
  <c r="F80" i="5"/>
  <c r="E80" i="5"/>
  <c r="AA79" i="5"/>
  <c r="Z79" i="5"/>
  <c r="X79" i="5"/>
  <c r="W79" i="5"/>
  <c r="V79" i="5"/>
  <c r="U79" i="5"/>
  <c r="T79" i="5"/>
  <c r="S79" i="5"/>
  <c r="R79" i="5"/>
  <c r="P79" i="5"/>
  <c r="O79" i="5"/>
  <c r="N79" i="5"/>
  <c r="L79" i="5"/>
  <c r="K79" i="5"/>
  <c r="J79" i="5"/>
  <c r="H79" i="5"/>
  <c r="G79" i="5"/>
  <c r="F79" i="5"/>
  <c r="E79" i="5"/>
  <c r="C9" i="5"/>
  <c r="AA78" i="5"/>
  <c r="Z78" i="5"/>
  <c r="Y78" i="5"/>
  <c r="V78" i="5"/>
  <c r="U78" i="5"/>
  <c r="S78" i="5"/>
  <c r="R78" i="5"/>
  <c r="Q78" i="5"/>
  <c r="O78" i="5"/>
  <c r="N78" i="5"/>
  <c r="M78" i="5"/>
  <c r="K78" i="5"/>
  <c r="J78" i="5"/>
  <c r="I78" i="5"/>
  <c r="G78" i="5"/>
  <c r="F78" i="5"/>
  <c r="E78" i="5"/>
  <c r="AB77" i="5"/>
  <c r="Y77" i="5"/>
  <c r="X77" i="5"/>
  <c r="W77" i="5"/>
  <c r="V77" i="5"/>
  <c r="U77" i="5"/>
  <c r="T77" i="5"/>
  <c r="Q77" i="5"/>
  <c r="P77" i="5"/>
  <c r="O77" i="5"/>
  <c r="N77" i="5"/>
  <c r="M77" i="5"/>
  <c r="L77" i="5"/>
  <c r="I77" i="5"/>
  <c r="H77" i="5"/>
  <c r="G77" i="5"/>
  <c r="F77" i="5"/>
  <c r="E77" i="5"/>
  <c r="C7" i="5"/>
  <c r="AB76" i="5"/>
  <c r="AA76" i="5"/>
  <c r="Z76" i="5"/>
  <c r="Y76" i="5"/>
  <c r="X76" i="5"/>
  <c r="W76" i="5"/>
  <c r="V76" i="5"/>
  <c r="T76" i="5"/>
  <c r="S76" i="5"/>
  <c r="R76" i="5"/>
  <c r="Q76" i="5"/>
  <c r="P76" i="5"/>
  <c r="O76" i="5"/>
  <c r="N76" i="5"/>
  <c r="L76" i="5"/>
  <c r="K76" i="5"/>
  <c r="J76" i="5"/>
  <c r="I76" i="5"/>
  <c r="H76" i="5"/>
  <c r="G76" i="5"/>
  <c r="F76" i="5"/>
  <c r="C6" i="5"/>
  <c r="AB75" i="5"/>
  <c r="AA75" i="5"/>
  <c r="Z75" i="5"/>
  <c r="X75" i="5"/>
  <c r="W75" i="5"/>
  <c r="V75" i="5"/>
  <c r="T75" i="5"/>
  <c r="S75" i="5"/>
  <c r="R75" i="5"/>
  <c r="P75" i="5"/>
  <c r="O75" i="5"/>
  <c r="N75" i="5"/>
  <c r="L75" i="5"/>
  <c r="K75" i="5"/>
  <c r="J75" i="5"/>
  <c r="H75" i="5"/>
  <c r="G75" i="5"/>
  <c r="F75" i="5"/>
  <c r="C5" i="5"/>
  <c r="AA74" i="5"/>
  <c r="Z74" i="5"/>
  <c r="Y74" i="5"/>
  <c r="X74" i="5"/>
  <c r="W74" i="5"/>
  <c r="V74" i="5"/>
  <c r="U74" i="5"/>
  <c r="S74" i="5"/>
  <c r="R74" i="5"/>
  <c r="Q74" i="5"/>
  <c r="P74" i="5"/>
  <c r="O74" i="5"/>
  <c r="N74" i="5"/>
  <c r="M74" i="5"/>
  <c r="K74" i="5"/>
  <c r="J74" i="5"/>
  <c r="I74" i="5"/>
  <c r="H74" i="5"/>
  <c r="G74" i="5"/>
  <c r="F74" i="5"/>
  <c r="Z104" i="4"/>
  <c r="Y104" i="4"/>
  <c r="M104" i="4"/>
  <c r="E104" i="4"/>
  <c r="Y103" i="4"/>
  <c r="S103" i="4"/>
  <c r="K103" i="4"/>
  <c r="J102" i="4"/>
  <c r="AA101" i="4"/>
  <c r="O101" i="4"/>
  <c r="I101" i="4"/>
  <c r="AB100" i="4"/>
  <c r="U100" i="4"/>
  <c r="T100" i="4"/>
  <c r="L100" i="4"/>
  <c r="E100" i="4"/>
  <c r="AA99" i="4"/>
  <c r="T99" i="4"/>
  <c r="K99" i="4"/>
  <c r="E99" i="4"/>
  <c r="P98" i="4"/>
  <c r="W97" i="4"/>
  <c r="V97" i="4"/>
  <c r="Q97" i="4"/>
  <c r="O97" i="4"/>
  <c r="J97" i="4"/>
  <c r="G97" i="4"/>
  <c r="U96" i="4"/>
  <c r="P96" i="4"/>
  <c r="M96" i="4"/>
  <c r="AB95" i="4"/>
  <c r="AA95" i="4"/>
  <c r="S95" i="4"/>
  <c r="M95" i="4"/>
  <c r="G95" i="4"/>
  <c r="AA94" i="4"/>
  <c r="L94" i="4"/>
  <c r="W93" i="4"/>
  <c r="K93" i="4"/>
  <c r="X92" i="4"/>
  <c r="Q92" i="4"/>
  <c r="I92" i="4"/>
  <c r="H92" i="4"/>
  <c r="W91" i="4"/>
  <c r="O91" i="4"/>
  <c r="H91" i="4"/>
  <c r="G91" i="4"/>
  <c r="AB90" i="4"/>
  <c r="T90" i="4"/>
  <c r="L90" i="4"/>
  <c r="G90" i="4"/>
  <c r="Z89" i="4"/>
  <c r="S89" i="4"/>
  <c r="R89" i="4"/>
  <c r="J89" i="4"/>
  <c r="Y88" i="4"/>
  <c r="R88" i="4"/>
  <c r="I88" i="4"/>
  <c r="O87" i="4"/>
  <c r="O86" i="4"/>
  <c r="AA85" i="4"/>
  <c r="S85" i="4"/>
  <c r="K85" i="4"/>
  <c r="Y84" i="4"/>
  <c r="T84" i="4"/>
  <c r="Q84" i="4"/>
  <c r="L84" i="4"/>
  <c r="E84" i="4"/>
  <c r="Y83" i="4"/>
  <c r="W83" i="4"/>
  <c r="K83" i="4"/>
  <c r="AB82" i="4"/>
  <c r="X82" i="4"/>
  <c r="L82" i="4"/>
  <c r="H82" i="4"/>
  <c r="W81" i="4"/>
  <c r="S81" i="4"/>
  <c r="R81" i="4"/>
  <c r="N81" i="4"/>
  <c r="G81" i="4"/>
  <c r="Y80" i="4"/>
  <c r="M80" i="4"/>
  <c r="I80" i="4"/>
  <c r="S79" i="4"/>
  <c r="O79" i="4"/>
  <c r="U77" i="4"/>
  <c r="S77" i="4"/>
  <c r="O77" i="4"/>
  <c r="J77" i="4"/>
  <c r="Y76" i="4"/>
  <c r="U76" i="4"/>
  <c r="I76" i="4"/>
  <c r="E76" i="4"/>
  <c r="AA75" i="4"/>
  <c r="O75" i="4"/>
  <c r="K75" i="4"/>
  <c r="P74" i="4"/>
  <c r="F74" i="4"/>
  <c r="T104" i="4"/>
  <c r="C69" i="4"/>
  <c r="X102" i="4"/>
  <c r="P102" i="4"/>
  <c r="H102" i="4"/>
  <c r="C67" i="4"/>
  <c r="V101" i="4"/>
  <c r="N101" i="4"/>
  <c r="F101" i="4"/>
  <c r="C65" i="4"/>
  <c r="C64" i="4"/>
  <c r="C63" i="4"/>
  <c r="C62" i="4"/>
  <c r="AB96" i="4"/>
  <c r="H96" i="4"/>
  <c r="C61" i="4"/>
  <c r="X94" i="4"/>
  <c r="C59" i="4"/>
  <c r="R93" i="4"/>
  <c r="C57" i="4"/>
  <c r="C56" i="4"/>
  <c r="C55" i="4"/>
  <c r="C54" i="4"/>
  <c r="X88" i="4"/>
  <c r="P88" i="4"/>
  <c r="C53" i="4"/>
  <c r="T86" i="4"/>
  <c r="H86" i="4"/>
  <c r="C51" i="4"/>
  <c r="Z85" i="4"/>
  <c r="N85" i="4"/>
  <c r="F85" i="4"/>
  <c r="Z84" i="4"/>
  <c r="C49" i="4"/>
  <c r="C48" i="4"/>
  <c r="C47" i="4"/>
  <c r="C46" i="4"/>
  <c r="X80" i="4"/>
  <c r="T80" i="4"/>
  <c r="H80" i="4"/>
  <c r="C45" i="4"/>
  <c r="X78" i="4"/>
  <c r="T78" i="4"/>
  <c r="H78" i="4"/>
  <c r="C43" i="4"/>
  <c r="Z77" i="4"/>
  <c r="N77" i="4"/>
  <c r="T76" i="4"/>
  <c r="P76" i="4"/>
  <c r="C41" i="4"/>
  <c r="T74" i="4"/>
  <c r="C39" i="4"/>
  <c r="AA104" i="4"/>
  <c r="X104" i="4"/>
  <c r="W104" i="4"/>
  <c r="V104" i="4"/>
  <c r="U104" i="4"/>
  <c r="S104" i="4"/>
  <c r="R104" i="4"/>
  <c r="Q104" i="4"/>
  <c r="P104" i="4"/>
  <c r="O104" i="4"/>
  <c r="N104" i="4"/>
  <c r="K104" i="4"/>
  <c r="J104" i="4"/>
  <c r="I104" i="4"/>
  <c r="H104" i="4"/>
  <c r="G104" i="4"/>
  <c r="F104" i="4"/>
  <c r="C34" i="4"/>
  <c r="A32" i="2"/>
  <c r="AB103" i="4"/>
  <c r="AA103" i="4"/>
  <c r="X103" i="4"/>
  <c r="W103" i="4"/>
  <c r="U103" i="4"/>
  <c r="T103" i="4"/>
  <c r="Q103" i="4"/>
  <c r="P103" i="4"/>
  <c r="O103" i="4"/>
  <c r="M103" i="4"/>
  <c r="L103" i="4"/>
  <c r="I103" i="4"/>
  <c r="H103" i="4"/>
  <c r="G103" i="4"/>
  <c r="E103" i="4"/>
  <c r="C33" i="4"/>
  <c r="AA102" i="4"/>
  <c r="Z102" i="4"/>
  <c r="Y102" i="4"/>
  <c r="W102" i="4"/>
  <c r="V102" i="4"/>
  <c r="U102" i="4"/>
  <c r="T102" i="4"/>
  <c r="S102" i="4"/>
  <c r="R102" i="4"/>
  <c r="Q102" i="4"/>
  <c r="O102" i="4"/>
  <c r="N102" i="4"/>
  <c r="M102" i="4"/>
  <c r="K102" i="4"/>
  <c r="I102" i="4"/>
  <c r="G102" i="4"/>
  <c r="F102" i="4"/>
  <c r="E102" i="4"/>
  <c r="AB101" i="4"/>
  <c r="Y101" i="4"/>
  <c r="X101" i="4"/>
  <c r="W101" i="4"/>
  <c r="U101" i="4"/>
  <c r="T101" i="4"/>
  <c r="S101" i="4"/>
  <c r="Q101" i="4"/>
  <c r="P101" i="4"/>
  <c r="M101" i="4"/>
  <c r="L101" i="4"/>
  <c r="K101" i="4"/>
  <c r="H101" i="4"/>
  <c r="G101" i="4"/>
  <c r="A29" i="2"/>
  <c r="AA100" i="4"/>
  <c r="Z100" i="4"/>
  <c r="Y100" i="4"/>
  <c r="X100" i="4"/>
  <c r="W100" i="4"/>
  <c r="S100" i="4"/>
  <c r="Q100" i="4"/>
  <c r="P100" i="4"/>
  <c r="O100" i="4"/>
  <c r="N100" i="4"/>
  <c r="M100" i="4"/>
  <c r="K100" i="4"/>
  <c r="I100" i="4"/>
  <c r="H100" i="4"/>
  <c r="G100" i="4"/>
  <c r="AB99" i="4"/>
  <c r="Z99" i="4"/>
  <c r="Y99" i="4"/>
  <c r="X99" i="4"/>
  <c r="W99" i="4"/>
  <c r="V99" i="4"/>
  <c r="U99" i="4"/>
  <c r="S99" i="4"/>
  <c r="R99" i="4"/>
  <c r="Q99" i="4"/>
  <c r="P99" i="4"/>
  <c r="O99" i="4"/>
  <c r="N99" i="4"/>
  <c r="M99" i="4"/>
  <c r="L99" i="4"/>
  <c r="J99" i="4"/>
  <c r="I99" i="4"/>
  <c r="H99" i="4"/>
  <c r="G99" i="4"/>
  <c r="F99" i="4"/>
  <c r="C29" i="4"/>
  <c r="AB98" i="4"/>
  <c r="AA98" i="4"/>
  <c r="Z98" i="4"/>
  <c r="Y98" i="4"/>
  <c r="X98" i="4"/>
  <c r="W98" i="4"/>
  <c r="V98" i="4"/>
  <c r="U98" i="4"/>
  <c r="T98" i="4"/>
  <c r="S98" i="4"/>
  <c r="R98" i="4"/>
  <c r="Q98" i="4"/>
  <c r="O98" i="4"/>
  <c r="N98" i="4"/>
  <c r="M98" i="4"/>
  <c r="L98" i="4"/>
  <c r="K98" i="4"/>
  <c r="J98" i="4"/>
  <c r="I98" i="4"/>
  <c r="H98" i="4"/>
  <c r="G98" i="4"/>
  <c r="F98" i="4"/>
  <c r="E98" i="4"/>
  <c r="AA97" i="4"/>
  <c r="Z97" i="4"/>
  <c r="Y97" i="4"/>
  <c r="U97" i="4"/>
  <c r="S97" i="4"/>
  <c r="R97" i="4"/>
  <c r="N97" i="4"/>
  <c r="M97" i="4"/>
  <c r="K97" i="4"/>
  <c r="I97" i="4"/>
  <c r="F97" i="4"/>
  <c r="E97" i="4"/>
  <c r="AA96" i="4"/>
  <c r="Z96" i="4"/>
  <c r="Y96" i="4"/>
  <c r="X96" i="4"/>
  <c r="W96" i="4"/>
  <c r="V96" i="4"/>
  <c r="S96" i="4"/>
  <c r="R96" i="4"/>
  <c r="Q96" i="4"/>
  <c r="O96" i="4"/>
  <c r="N96" i="4"/>
  <c r="L96" i="4"/>
  <c r="K96" i="4"/>
  <c r="J96" i="4"/>
  <c r="I96" i="4"/>
  <c r="G96" i="4"/>
  <c r="F96" i="4"/>
  <c r="E96" i="4"/>
  <c r="Y95" i="4"/>
  <c r="X95" i="4"/>
  <c r="W95" i="4"/>
  <c r="U95" i="4"/>
  <c r="T95" i="4"/>
  <c r="Q95" i="4"/>
  <c r="P95" i="4"/>
  <c r="O95" i="4"/>
  <c r="L95" i="4"/>
  <c r="K95" i="4"/>
  <c r="I95" i="4"/>
  <c r="H95" i="4"/>
  <c r="E95" i="4"/>
  <c r="C25" i="4"/>
  <c r="A23" i="2"/>
  <c r="AB94" i="4"/>
  <c r="Z94" i="4"/>
  <c r="Y94" i="4"/>
  <c r="W94" i="4"/>
  <c r="V94" i="4"/>
  <c r="U94" i="4"/>
  <c r="S94" i="4"/>
  <c r="R94" i="4"/>
  <c r="Q94" i="4"/>
  <c r="P94" i="4"/>
  <c r="O94" i="4"/>
  <c r="N94" i="4"/>
  <c r="M94" i="4"/>
  <c r="K94" i="4"/>
  <c r="J94" i="4"/>
  <c r="I94" i="4"/>
  <c r="H94" i="4"/>
  <c r="G94" i="4"/>
  <c r="F94" i="4"/>
  <c r="E94" i="4"/>
  <c r="AB93" i="4"/>
  <c r="AA93" i="4"/>
  <c r="Y93" i="4"/>
  <c r="X93" i="4"/>
  <c r="V93" i="4"/>
  <c r="U93" i="4"/>
  <c r="T93" i="4"/>
  <c r="S93" i="4"/>
  <c r="Q93" i="4"/>
  <c r="P93" i="4"/>
  <c r="O93" i="4"/>
  <c r="N93" i="4"/>
  <c r="M93" i="4"/>
  <c r="L93" i="4"/>
  <c r="I93" i="4"/>
  <c r="H93" i="4"/>
  <c r="G93" i="4"/>
  <c r="F93" i="4"/>
  <c r="AB92" i="4"/>
  <c r="AA92" i="4"/>
  <c r="Z92" i="4"/>
  <c r="Y92" i="4"/>
  <c r="W92" i="4"/>
  <c r="V92" i="4"/>
  <c r="U92" i="4"/>
  <c r="T92" i="4"/>
  <c r="S92" i="4"/>
  <c r="R92" i="4"/>
  <c r="P92" i="4"/>
  <c r="O92" i="4"/>
  <c r="N92" i="4"/>
  <c r="M92" i="4"/>
  <c r="L92" i="4"/>
  <c r="K92" i="4"/>
  <c r="J92" i="4"/>
  <c r="G92" i="4"/>
  <c r="F92" i="4"/>
  <c r="E92" i="4"/>
  <c r="B57" i="4"/>
  <c r="B92" i="4" s="1"/>
  <c r="AB91" i="4"/>
  <c r="AA91" i="4"/>
  <c r="Z91" i="4"/>
  <c r="X91" i="4"/>
  <c r="V91" i="4"/>
  <c r="T91" i="4"/>
  <c r="S91" i="4"/>
  <c r="R91" i="4"/>
  <c r="P91" i="4"/>
  <c r="N91" i="4"/>
  <c r="M91" i="4"/>
  <c r="L91" i="4"/>
  <c r="K91" i="4"/>
  <c r="J91" i="4"/>
  <c r="F91" i="4"/>
  <c r="C21" i="4"/>
  <c r="AA90" i="4"/>
  <c r="Z90" i="4"/>
  <c r="Y90" i="4"/>
  <c r="X90" i="4"/>
  <c r="W90" i="4"/>
  <c r="V90" i="4"/>
  <c r="U90" i="4"/>
  <c r="S90" i="4"/>
  <c r="R90" i="4"/>
  <c r="Q90" i="4"/>
  <c r="P90" i="4"/>
  <c r="O90" i="4"/>
  <c r="N90" i="4"/>
  <c r="M90" i="4"/>
  <c r="K90" i="4"/>
  <c r="J90" i="4"/>
  <c r="I90" i="4"/>
  <c r="H90" i="4"/>
  <c r="F90" i="4"/>
  <c r="E90" i="4"/>
  <c r="AB89" i="4"/>
  <c r="AA89" i="4"/>
  <c r="Y89" i="4"/>
  <c r="X89" i="4"/>
  <c r="W89" i="4"/>
  <c r="V89" i="4"/>
  <c r="U89" i="4"/>
  <c r="T89" i="4"/>
  <c r="Q89" i="4"/>
  <c r="P89" i="4"/>
  <c r="O89" i="4"/>
  <c r="N89" i="4"/>
  <c r="M89" i="4"/>
  <c r="L89" i="4"/>
  <c r="K89" i="4"/>
  <c r="I89" i="4"/>
  <c r="H89" i="4"/>
  <c r="G89" i="4"/>
  <c r="F89" i="4"/>
  <c r="C19" i="4"/>
  <c r="AA88" i="4"/>
  <c r="Z88" i="4"/>
  <c r="W88" i="4"/>
  <c r="V88" i="4"/>
  <c r="U88" i="4"/>
  <c r="T88" i="4"/>
  <c r="S88" i="4"/>
  <c r="Q88" i="4"/>
  <c r="O88" i="4"/>
  <c r="N88" i="4"/>
  <c r="M88" i="4"/>
  <c r="K88" i="4"/>
  <c r="J88" i="4"/>
  <c r="H88" i="4"/>
  <c r="G88" i="4"/>
  <c r="F88" i="4"/>
  <c r="E88" i="4"/>
  <c r="A16" i="2"/>
  <c r="AB87" i="4"/>
  <c r="AA87" i="4"/>
  <c r="Y87" i="4"/>
  <c r="X87" i="4"/>
  <c r="W87" i="4"/>
  <c r="U87" i="4"/>
  <c r="T87" i="4"/>
  <c r="S87" i="4"/>
  <c r="Q87" i="4"/>
  <c r="P87" i="4"/>
  <c r="M87" i="4"/>
  <c r="L87" i="4"/>
  <c r="K87" i="4"/>
  <c r="I87" i="4"/>
  <c r="H87" i="4"/>
  <c r="G87" i="4"/>
  <c r="E87" i="4"/>
  <c r="C17" i="4"/>
  <c r="AA86" i="4"/>
  <c r="Z86" i="4"/>
  <c r="Y86" i="4"/>
  <c r="X86" i="4"/>
  <c r="W86" i="4"/>
  <c r="V86" i="4"/>
  <c r="U86" i="4"/>
  <c r="S86" i="4"/>
  <c r="R86" i="4"/>
  <c r="Q86" i="4"/>
  <c r="P86" i="4"/>
  <c r="N86" i="4"/>
  <c r="M86" i="4"/>
  <c r="K86" i="4"/>
  <c r="J86" i="4"/>
  <c r="I86" i="4"/>
  <c r="G86" i="4"/>
  <c r="F86" i="4"/>
  <c r="E86" i="4"/>
  <c r="AB85" i="4"/>
  <c r="Y85" i="4"/>
  <c r="X85" i="4"/>
  <c r="W85" i="4"/>
  <c r="U85" i="4"/>
  <c r="T85" i="4"/>
  <c r="Q85" i="4"/>
  <c r="P85" i="4"/>
  <c r="O85" i="4"/>
  <c r="M85" i="4"/>
  <c r="L85" i="4"/>
  <c r="I85" i="4"/>
  <c r="H85" i="4"/>
  <c r="G85" i="4"/>
  <c r="A13" i="2"/>
  <c r="AB84" i="4"/>
  <c r="AA84" i="4"/>
  <c r="X84" i="4"/>
  <c r="W84" i="4"/>
  <c r="U84" i="4"/>
  <c r="S84" i="4"/>
  <c r="P84" i="4"/>
  <c r="O84" i="4"/>
  <c r="M84" i="4"/>
  <c r="K84" i="4"/>
  <c r="J84" i="4"/>
  <c r="I84" i="4"/>
  <c r="H84" i="4"/>
  <c r="G84" i="4"/>
  <c r="C14" i="4"/>
  <c r="AB83" i="4"/>
  <c r="AA83" i="4"/>
  <c r="Z83" i="4"/>
  <c r="X83" i="4"/>
  <c r="V83" i="4"/>
  <c r="U83" i="4"/>
  <c r="T83" i="4"/>
  <c r="S83" i="4"/>
  <c r="R83" i="4"/>
  <c r="Q83" i="4"/>
  <c r="P83" i="4"/>
  <c r="O83" i="4"/>
  <c r="N83" i="4"/>
  <c r="M83" i="4"/>
  <c r="L83" i="4"/>
  <c r="J83" i="4"/>
  <c r="I83" i="4"/>
  <c r="H83" i="4"/>
  <c r="G83" i="4"/>
  <c r="F83" i="4"/>
  <c r="E83" i="4"/>
  <c r="C13" i="4"/>
  <c r="AA82" i="4"/>
  <c r="Z82" i="4"/>
  <c r="Y82" i="4"/>
  <c r="W82" i="4"/>
  <c r="V82" i="4"/>
  <c r="U82" i="4"/>
  <c r="T82" i="4"/>
  <c r="S82" i="4"/>
  <c r="R82" i="4"/>
  <c r="Q82" i="4"/>
  <c r="P82" i="4"/>
  <c r="O82" i="4"/>
  <c r="N82" i="4"/>
  <c r="M82" i="4"/>
  <c r="K82" i="4"/>
  <c r="J82" i="4"/>
  <c r="I82" i="4"/>
  <c r="G82" i="4"/>
  <c r="F82" i="4"/>
  <c r="E82" i="4"/>
  <c r="AA81" i="4"/>
  <c r="Z81" i="4"/>
  <c r="Y81" i="4"/>
  <c r="X81" i="4"/>
  <c r="V81" i="4"/>
  <c r="U81" i="4"/>
  <c r="T81" i="4"/>
  <c r="Q81" i="4"/>
  <c r="P81" i="4"/>
  <c r="O81" i="4"/>
  <c r="M81" i="4"/>
  <c r="L81" i="4"/>
  <c r="K81" i="4"/>
  <c r="J81" i="4"/>
  <c r="I81" i="4"/>
  <c r="H81" i="4"/>
  <c r="F81" i="4"/>
  <c r="E81" i="4"/>
  <c r="C11" i="4"/>
  <c r="AB80" i="4"/>
  <c r="AA80" i="4"/>
  <c r="Z80" i="4"/>
  <c r="W80" i="4"/>
  <c r="V80" i="4"/>
  <c r="U80" i="4"/>
  <c r="S80" i="4"/>
  <c r="R80" i="4"/>
  <c r="Q80" i="4"/>
  <c r="P80" i="4"/>
  <c r="O80" i="4"/>
  <c r="N80" i="4"/>
  <c r="L80" i="4"/>
  <c r="K80" i="4"/>
  <c r="J80" i="4"/>
  <c r="G80" i="4"/>
  <c r="F80" i="4"/>
  <c r="E80" i="4"/>
  <c r="AB79" i="4"/>
  <c r="AA79" i="4"/>
  <c r="Y79" i="4"/>
  <c r="X79" i="4"/>
  <c r="W79" i="4"/>
  <c r="U79" i="4"/>
  <c r="T79" i="4"/>
  <c r="Q79" i="4"/>
  <c r="P79" i="4"/>
  <c r="M79" i="4"/>
  <c r="L79" i="4"/>
  <c r="K79" i="4"/>
  <c r="I79" i="4"/>
  <c r="H79" i="4"/>
  <c r="G79" i="4"/>
  <c r="A7" i="2"/>
  <c r="AB78" i="4"/>
  <c r="AA78" i="4"/>
  <c r="Z78" i="4"/>
  <c r="Y78" i="4"/>
  <c r="W78" i="4"/>
  <c r="V78" i="4"/>
  <c r="U78" i="4"/>
  <c r="S78" i="4"/>
  <c r="R78" i="4"/>
  <c r="Q78" i="4"/>
  <c r="P78" i="4"/>
  <c r="O78" i="4"/>
  <c r="N78" i="4"/>
  <c r="M78" i="4"/>
  <c r="L78" i="4"/>
  <c r="K78" i="4"/>
  <c r="J78" i="4"/>
  <c r="I78" i="4"/>
  <c r="G78" i="4"/>
  <c r="F78" i="4"/>
  <c r="E78" i="4"/>
  <c r="AB77" i="4"/>
  <c r="AA77" i="4"/>
  <c r="Y77" i="4"/>
  <c r="X77" i="4"/>
  <c r="W77" i="4"/>
  <c r="V77" i="4"/>
  <c r="T77" i="4"/>
  <c r="R77" i="4"/>
  <c r="Q77" i="4"/>
  <c r="P77" i="4"/>
  <c r="M77" i="4"/>
  <c r="L77" i="4"/>
  <c r="K77" i="4"/>
  <c r="I77" i="4"/>
  <c r="H77" i="4"/>
  <c r="G77" i="4"/>
  <c r="F77" i="4"/>
  <c r="E77" i="4"/>
  <c r="C7" i="4"/>
  <c r="B42" i="4"/>
  <c r="B77" i="4" s="1"/>
  <c r="AB76" i="4"/>
  <c r="AA76" i="4"/>
  <c r="Z76" i="4"/>
  <c r="X76" i="4"/>
  <c r="W76" i="4"/>
  <c r="V76" i="4"/>
  <c r="S76" i="4"/>
  <c r="R76" i="4"/>
  <c r="Q76" i="4"/>
  <c r="O76" i="4"/>
  <c r="N76" i="4"/>
  <c r="M76" i="4"/>
  <c r="L76" i="4"/>
  <c r="K76" i="4"/>
  <c r="J76" i="4"/>
  <c r="H76" i="4"/>
  <c r="G76" i="4"/>
  <c r="F76" i="4"/>
  <c r="A4" i="2"/>
  <c r="AB75" i="4"/>
  <c r="Y75" i="4"/>
  <c r="X75" i="4"/>
  <c r="W75" i="4"/>
  <c r="U75" i="4"/>
  <c r="T75" i="4"/>
  <c r="S75" i="4"/>
  <c r="Q75" i="4"/>
  <c r="P75" i="4"/>
  <c r="M75" i="4"/>
  <c r="L75" i="4"/>
  <c r="I75" i="4"/>
  <c r="H75" i="4"/>
  <c r="G75" i="4"/>
  <c r="E75" i="4"/>
  <c r="B40" i="4"/>
  <c r="B75" i="4" s="1"/>
  <c r="AB74" i="4"/>
  <c r="AA74" i="4"/>
  <c r="Z74" i="4"/>
  <c r="Y74" i="4"/>
  <c r="X74" i="4"/>
  <c r="W74" i="4"/>
  <c r="V74" i="4"/>
  <c r="U74" i="4"/>
  <c r="S74" i="4"/>
  <c r="R74" i="4"/>
  <c r="Q74" i="4"/>
  <c r="O74" i="4"/>
  <c r="N74" i="4"/>
  <c r="M74" i="4"/>
  <c r="L74" i="4"/>
  <c r="K74" i="4"/>
  <c r="J74" i="4"/>
  <c r="I74" i="4"/>
  <c r="H74" i="4"/>
  <c r="G74" i="4"/>
  <c r="E74" i="4"/>
  <c r="X127" i="3"/>
  <c r="Q122" i="3"/>
  <c r="J117" i="3"/>
  <c r="U106" i="3"/>
  <c r="N101" i="3"/>
  <c r="H89" i="3"/>
  <c r="Y87" i="3"/>
  <c r="Q86" i="3"/>
  <c r="X85" i="3"/>
  <c r="H85" i="3"/>
  <c r="P84" i="3"/>
  <c r="Y83" i="3"/>
  <c r="I83" i="3"/>
  <c r="Q82" i="3"/>
  <c r="Y81" i="3"/>
  <c r="I81" i="3"/>
  <c r="Q80" i="3"/>
  <c r="Z79" i="3"/>
  <c r="J79" i="3"/>
  <c r="R78" i="3"/>
  <c r="Z77" i="3"/>
  <c r="J77" i="3"/>
  <c r="R76" i="3"/>
  <c r="AA75" i="3"/>
  <c r="K75" i="3"/>
  <c r="S74" i="3"/>
  <c r="AA73" i="3"/>
  <c r="K73" i="3"/>
  <c r="S72" i="3"/>
  <c r="L71" i="3"/>
  <c r="T70" i="3"/>
  <c r="D70" i="3"/>
  <c r="L69" i="3"/>
  <c r="T68" i="3"/>
  <c r="D68" i="3"/>
  <c r="M67" i="3"/>
  <c r="U66" i="3"/>
  <c r="E66" i="3"/>
  <c r="M65" i="3"/>
  <c r="U64" i="3"/>
  <c r="E64" i="3"/>
  <c r="N63" i="3"/>
  <c r="V62" i="3"/>
  <c r="F62" i="3"/>
  <c r="N61" i="3"/>
  <c r="V60" i="3"/>
  <c r="F60" i="3"/>
  <c r="O59" i="3"/>
  <c r="W58" i="3"/>
  <c r="G58" i="3"/>
  <c r="O57" i="3"/>
  <c r="W56" i="3"/>
  <c r="G56" i="3"/>
  <c r="P55" i="3"/>
  <c r="X54" i="3"/>
  <c r="H54" i="3"/>
  <c r="P53" i="3"/>
  <c r="X52" i="3"/>
  <c r="H52" i="3"/>
  <c r="Q51" i="3"/>
  <c r="Y50" i="3"/>
  <c r="I50" i="3"/>
  <c r="Q49" i="3"/>
  <c r="Y48" i="3"/>
  <c r="I48" i="3"/>
  <c r="R47" i="3"/>
  <c r="H47" i="3"/>
  <c r="X46" i="3"/>
  <c r="P46" i="3"/>
  <c r="H46" i="3"/>
  <c r="X45" i="3"/>
  <c r="P45" i="3"/>
  <c r="H45" i="3"/>
  <c r="X44" i="3"/>
  <c r="P44" i="3"/>
  <c r="H44" i="3"/>
  <c r="Y43" i="3"/>
  <c r="Q43" i="3"/>
  <c r="I43" i="3"/>
  <c r="Y42" i="3"/>
  <c r="Q42" i="3"/>
  <c r="I42" i="3"/>
  <c r="Y41" i="3"/>
  <c r="Q41" i="3"/>
  <c r="I41" i="3"/>
  <c r="Y40" i="3"/>
  <c r="Q40" i="3"/>
  <c r="I40" i="3"/>
  <c r="Z39" i="3"/>
  <c r="R39" i="3"/>
  <c r="J39" i="3"/>
  <c r="Z38" i="3"/>
  <c r="R38" i="3"/>
  <c r="J38" i="3"/>
  <c r="D38" i="3"/>
  <c r="V37" i="3"/>
  <c r="Q37" i="3"/>
  <c r="L37" i="3"/>
  <c r="F37" i="3"/>
  <c r="Y36" i="3"/>
  <c r="T36" i="3"/>
  <c r="P36" i="3"/>
  <c r="L36" i="3"/>
  <c r="H36" i="3"/>
  <c r="D36" i="3"/>
  <c r="Y35" i="3"/>
  <c r="U35" i="3"/>
  <c r="Q35" i="3"/>
  <c r="M35" i="3"/>
  <c r="I35" i="3"/>
  <c r="E35" i="3"/>
  <c r="Y34" i="3"/>
  <c r="U34" i="3"/>
  <c r="Q34" i="3"/>
  <c r="M34" i="3"/>
  <c r="I34" i="3"/>
  <c r="E34" i="3"/>
  <c r="Y33" i="3"/>
  <c r="U33" i="3"/>
  <c r="Q33" i="3"/>
  <c r="M33" i="3"/>
  <c r="I33" i="3"/>
  <c r="E33" i="3"/>
  <c r="Y32" i="3"/>
  <c r="U32" i="3"/>
  <c r="Q32" i="3"/>
  <c r="M32" i="3"/>
  <c r="I32" i="3"/>
  <c r="E32" i="3"/>
  <c r="Z31" i="3"/>
  <c r="V31" i="3"/>
  <c r="R31" i="3"/>
  <c r="N31" i="3"/>
  <c r="J31" i="3"/>
  <c r="F31" i="3"/>
  <c r="Z30" i="3"/>
  <c r="V30" i="3"/>
  <c r="R30" i="3"/>
  <c r="N30" i="3"/>
  <c r="J30" i="3"/>
  <c r="F30" i="3"/>
  <c r="Z29" i="3"/>
  <c r="V29" i="3"/>
  <c r="R29" i="3"/>
  <c r="N29" i="3"/>
  <c r="J29" i="3"/>
  <c r="F29" i="3"/>
  <c r="Z28" i="3"/>
  <c r="V28" i="3"/>
  <c r="R28" i="3"/>
  <c r="N28" i="3"/>
  <c r="J28" i="3"/>
  <c r="F28" i="3"/>
  <c r="AA27" i="3"/>
  <c r="W27" i="3"/>
  <c r="S27" i="3"/>
  <c r="O27" i="3"/>
  <c r="K27" i="3"/>
  <c r="G27" i="3"/>
  <c r="AA26" i="3"/>
  <c r="W26" i="3"/>
  <c r="S26" i="3"/>
  <c r="O26" i="3"/>
  <c r="K26" i="3"/>
  <c r="G26" i="3"/>
  <c r="AA25" i="3"/>
  <c r="W25" i="3"/>
  <c r="S25" i="3"/>
  <c r="O25" i="3"/>
  <c r="K25" i="3"/>
  <c r="G25" i="3"/>
  <c r="AA24" i="3"/>
  <c r="W24" i="3"/>
  <c r="S24" i="3"/>
  <c r="O24" i="3"/>
  <c r="K24" i="3"/>
  <c r="G24" i="3"/>
  <c r="X23" i="3"/>
  <c r="T23" i="3"/>
  <c r="P23" i="3"/>
  <c r="L23" i="3"/>
  <c r="H23" i="3"/>
  <c r="D23" i="3"/>
  <c r="X22" i="3"/>
  <c r="T22" i="3"/>
  <c r="P22" i="3"/>
  <c r="L22" i="3"/>
  <c r="H22" i="3"/>
  <c r="D22" i="3"/>
  <c r="X21" i="3"/>
  <c r="T21" i="3"/>
  <c r="P21" i="3"/>
  <c r="L21" i="3"/>
  <c r="H21" i="3"/>
  <c r="D21" i="3"/>
  <c r="X20" i="3"/>
  <c r="T20" i="3"/>
  <c r="P20" i="3"/>
  <c r="L20" i="3"/>
  <c r="H20" i="3"/>
  <c r="D20" i="3"/>
  <c r="Y19" i="3"/>
  <c r="U19" i="3"/>
  <c r="Q19" i="3"/>
  <c r="M19" i="3"/>
  <c r="I19" i="3"/>
  <c r="E19" i="3"/>
  <c r="Y18" i="3"/>
  <c r="U18" i="3"/>
  <c r="Q18" i="3"/>
  <c r="M18" i="3"/>
  <c r="I18" i="3"/>
  <c r="E18" i="3"/>
  <c r="Y17" i="3"/>
  <c r="U17" i="3"/>
  <c r="Q17" i="3"/>
  <c r="M17" i="3"/>
  <c r="I17" i="3"/>
  <c r="E17" i="3"/>
  <c r="Y16" i="3"/>
  <c r="U16" i="3"/>
  <c r="Q16" i="3"/>
  <c r="M16" i="3"/>
  <c r="I16" i="3"/>
  <c r="E16" i="3"/>
  <c r="Z15" i="3"/>
  <c r="V15" i="3"/>
  <c r="R15" i="3"/>
  <c r="N15" i="3"/>
  <c r="J15" i="3"/>
  <c r="F15" i="3"/>
  <c r="Z14" i="3"/>
  <c r="V14" i="3"/>
  <c r="R14" i="3"/>
  <c r="N14" i="3"/>
  <c r="J14" i="3"/>
  <c r="F14" i="3"/>
  <c r="Z13" i="3"/>
  <c r="V13" i="3"/>
  <c r="R13" i="3"/>
  <c r="N13" i="3"/>
  <c r="J13" i="3"/>
  <c r="F13" i="3"/>
  <c r="Z12" i="3"/>
  <c r="V12" i="3"/>
  <c r="R12" i="3"/>
  <c r="N12" i="3"/>
  <c r="J12" i="3"/>
  <c r="F12" i="3"/>
  <c r="AA11" i="3"/>
  <c r="W11" i="3"/>
  <c r="S11" i="3"/>
  <c r="O11" i="3"/>
  <c r="K11" i="3"/>
  <c r="G11" i="3"/>
  <c r="AA10" i="3"/>
  <c r="W10" i="3"/>
  <c r="S10" i="3"/>
  <c r="O10" i="3"/>
  <c r="K10" i="3"/>
  <c r="G10" i="3"/>
  <c r="AA9" i="3"/>
  <c r="W9" i="3"/>
  <c r="S9" i="3"/>
  <c r="O9" i="3"/>
  <c r="K9" i="3"/>
  <c r="G9" i="3"/>
  <c r="AA8" i="3"/>
  <c r="W8" i="3"/>
  <c r="S8" i="3"/>
  <c r="O8" i="3"/>
  <c r="K8" i="3"/>
  <c r="G8" i="3"/>
  <c r="B8" i="3"/>
  <c r="X7" i="3"/>
  <c r="T7" i="3"/>
  <c r="P7" i="3"/>
  <c r="L7" i="3"/>
  <c r="H7" i="3"/>
  <c r="D7" i="3"/>
  <c r="X6" i="3"/>
  <c r="T6" i="3"/>
  <c r="P6" i="3"/>
  <c r="L6" i="3"/>
  <c r="H6" i="3"/>
  <c r="D6" i="3"/>
  <c r="X5" i="3"/>
  <c r="T5" i="3"/>
  <c r="P5" i="3"/>
  <c r="L5" i="3"/>
  <c r="H5" i="3"/>
  <c r="D5" i="3"/>
  <c r="X4" i="3"/>
  <c r="T4" i="3"/>
  <c r="P4" i="3"/>
  <c r="L4" i="3"/>
  <c r="H4" i="3"/>
  <c r="D4" i="3"/>
  <c r="A31" i="2"/>
  <c r="A30" i="2"/>
  <c r="A28" i="2"/>
  <c r="A27" i="2"/>
  <c r="A26" i="2"/>
  <c r="A25" i="2"/>
  <c r="A24" i="2"/>
  <c r="A22" i="2"/>
  <c r="A21" i="2"/>
  <c r="A20" i="2"/>
  <c r="A19" i="2"/>
  <c r="A18" i="2"/>
  <c r="A17" i="2"/>
  <c r="A15" i="2"/>
  <c r="A14" i="2"/>
  <c r="A12" i="2"/>
  <c r="A11" i="2"/>
  <c r="A10" i="2"/>
  <c r="A9" i="2"/>
  <c r="A8" i="2"/>
  <c r="A6" i="2"/>
  <c r="A5" i="2"/>
  <c r="A3" i="2"/>
  <c r="A2" i="2"/>
  <c r="AA127" i="3"/>
  <c r="Z127" i="3"/>
  <c r="Y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Q47" i="3"/>
  <c r="P47" i="3"/>
  <c r="O47" i="3"/>
  <c r="N47" i="3"/>
  <c r="M47" i="3"/>
  <c r="L47" i="3"/>
  <c r="K47" i="3"/>
  <c r="J47" i="3"/>
  <c r="I47" i="3"/>
  <c r="G47" i="3"/>
  <c r="F47" i="3"/>
  <c r="E47" i="3"/>
  <c r="D47" i="3"/>
  <c r="AA46" i="3"/>
  <c r="Z46" i="3"/>
  <c r="Y46" i="3"/>
  <c r="W46" i="3"/>
  <c r="V46" i="3"/>
  <c r="U46" i="3"/>
  <c r="T46" i="3"/>
  <c r="S46" i="3"/>
  <c r="R46" i="3"/>
  <c r="Q46" i="3"/>
  <c r="O46" i="3"/>
  <c r="N46" i="3"/>
  <c r="M46" i="3"/>
  <c r="L46" i="3"/>
  <c r="K46" i="3"/>
  <c r="J46" i="3"/>
  <c r="I46" i="3"/>
  <c r="G46" i="3"/>
  <c r="F46" i="3"/>
  <c r="E46" i="3"/>
  <c r="D46" i="3"/>
  <c r="AA45" i="3"/>
  <c r="Z45" i="3"/>
  <c r="Y45" i="3"/>
  <c r="W45" i="3"/>
  <c r="V45" i="3"/>
  <c r="U45" i="3"/>
  <c r="T45" i="3"/>
  <c r="S45" i="3"/>
  <c r="R45" i="3"/>
  <c r="Q45" i="3"/>
  <c r="O45" i="3"/>
  <c r="N45" i="3"/>
  <c r="M45" i="3"/>
  <c r="L45" i="3"/>
  <c r="K45" i="3"/>
  <c r="J45" i="3"/>
  <c r="I45" i="3"/>
  <c r="G45" i="3"/>
  <c r="F45" i="3"/>
  <c r="E45" i="3"/>
  <c r="D45" i="3"/>
  <c r="AA44" i="3"/>
  <c r="Z44" i="3"/>
  <c r="Y44" i="3"/>
  <c r="W44" i="3"/>
  <c r="V44" i="3"/>
  <c r="U44" i="3"/>
  <c r="T44" i="3"/>
  <c r="S44" i="3"/>
  <c r="R44" i="3"/>
  <c r="Q44" i="3"/>
  <c r="O44" i="3"/>
  <c r="N44" i="3"/>
  <c r="M44" i="3"/>
  <c r="L44" i="3"/>
  <c r="K44" i="3"/>
  <c r="J44" i="3"/>
  <c r="I44" i="3"/>
  <c r="G44" i="3"/>
  <c r="F44" i="3"/>
  <c r="E44" i="3"/>
  <c r="D44" i="3"/>
  <c r="B44" i="3"/>
  <c r="AA43" i="3"/>
  <c r="Z43" i="3"/>
  <c r="X43" i="3"/>
  <c r="W43" i="3"/>
  <c r="V43" i="3"/>
  <c r="U43" i="3"/>
  <c r="T43" i="3"/>
  <c r="S43" i="3"/>
  <c r="R43" i="3"/>
  <c r="P43" i="3"/>
  <c r="O43" i="3"/>
  <c r="N43" i="3"/>
  <c r="M43" i="3"/>
  <c r="L43" i="3"/>
  <c r="K43" i="3"/>
  <c r="J43" i="3"/>
  <c r="H43" i="3"/>
  <c r="G43" i="3"/>
  <c r="F43" i="3"/>
  <c r="E43" i="3"/>
  <c r="D43" i="3"/>
  <c r="AA42" i="3"/>
  <c r="Z42" i="3"/>
  <c r="X42" i="3"/>
  <c r="W42" i="3"/>
  <c r="V42" i="3"/>
  <c r="U42" i="3"/>
  <c r="T42" i="3"/>
  <c r="S42" i="3"/>
  <c r="R42" i="3"/>
  <c r="P42" i="3"/>
  <c r="O42" i="3"/>
  <c r="N42" i="3"/>
  <c r="M42" i="3"/>
  <c r="L42" i="3"/>
  <c r="K42" i="3"/>
  <c r="J42" i="3"/>
  <c r="H42" i="3"/>
  <c r="G42" i="3"/>
  <c r="F42" i="3"/>
  <c r="E42" i="3"/>
  <c r="D42" i="3"/>
  <c r="AA41" i="3"/>
  <c r="Z41" i="3"/>
  <c r="X41" i="3"/>
  <c r="W41" i="3"/>
  <c r="V41" i="3"/>
  <c r="U41" i="3"/>
  <c r="T41" i="3"/>
  <c r="S41" i="3"/>
  <c r="R41" i="3"/>
  <c r="P41" i="3"/>
  <c r="O41" i="3"/>
  <c r="N41" i="3"/>
  <c r="M41" i="3"/>
  <c r="L41" i="3"/>
  <c r="K41" i="3"/>
  <c r="J41" i="3"/>
  <c r="H41" i="3"/>
  <c r="G41" i="3"/>
  <c r="F41" i="3"/>
  <c r="E41" i="3"/>
  <c r="D41" i="3"/>
  <c r="AA40" i="3"/>
  <c r="Z40" i="3"/>
  <c r="X40" i="3"/>
  <c r="W40" i="3"/>
  <c r="V40" i="3"/>
  <c r="U40" i="3"/>
  <c r="T40" i="3"/>
  <c r="S40" i="3"/>
  <c r="R40" i="3"/>
  <c r="P40" i="3"/>
  <c r="O40" i="3"/>
  <c r="N40" i="3"/>
  <c r="M40" i="3"/>
  <c r="L40" i="3"/>
  <c r="K40" i="3"/>
  <c r="J40" i="3"/>
  <c r="H40" i="3"/>
  <c r="G40" i="3"/>
  <c r="F40" i="3"/>
  <c r="E40" i="3"/>
  <c r="D40" i="3"/>
  <c r="B40" i="3"/>
  <c r="AA39" i="3"/>
  <c r="Y39" i="3"/>
  <c r="X39" i="3"/>
  <c r="W39" i="3"/>
  <c r="V39" i="3"/>
  <c r="U39" i="3"/>
  <c r="T39" i="3"/>
  <c r="S39" i="3"/>
  <c r="Q39" i="3"/>
  <c r="P39" i="3"/>
  <c r="O39" i="3"/>
  <c r="N39" i="3"/>
  <c r="M39" i="3"/>
  <c r="L39" i="3"/>
  <c r="K39" i="3"/>
  <c r="I39" i="3"/>
  <c r="H39" i="3"/>
  <c r="G39" i="3"/>
  <c r="F39" i="3"/>
  <c r="E39" i="3"/>
  <c r="D39" i="3"/>
  <c r="AA38" i="3"/>
  <c r="Y38" i="3"/>
  <c r="X38" i="3"/>
  <c r="W38" i="3"/>
  <c r="V38" i="3"/>
  <c r="U38" i="3"/>
  <c r="T38" i="3"/>
  <c r="S38" i="3"/>
  <c r="Q38" i="3"/>
  <c r="P38" i="3"/>
  <c r="O38" i="3"/>
  <c r="N38" i="3"/>
  <c r="M38" i="3"/>
  <c r="L38" i="3"/>
  <c r="K38" i="3"/>
  <c r="I38" i="3"/>
  <c r="H38" i="3"/>
  <c r="G38" i="3"/>
  <c r="F38" i="3"/>
  <c r="E38" i="3"/>
  <c r="AA37" i="3"/>
  <c r="Z37" i="3"/>
  <c r="Y37" i="3"/>
  <c r="X37" i="3"/>
  <c r="W37" i="3"/>
  <c r="U37" i="3"/>
  <c r="T37" i="3"/>
  <c r="S37" i="3"/>
  <c r="R37" i="3"/>
  <c r="P37" i="3"/>
  <c r="O37" i="3"/>
  <c r="N37" i="3"/>
  <c r="M37" i="3"/>
  <c r="K37" i="3"/>
  <c r="J37" i="3"/>
  <c r="I37" i="3"/>
  <c r="H37" i="3"/>
  <c r="G37" i="3"/>
  <c r="E37" i="3"/>
  <c r="D37" i="3"/>
  <c r="AA36" i="3"/>
  <c r="Z36" i="3"/>
  <c r="X36" i="3"/>
  <c r="W36" i="3"/>
  <c r="V36" i="3"/>
  <c r="U36" i="3"/>
  <c r="S36" i="3"/>
  <c r="R36" i="3"/>
  <c r="Q36" i="3"/>
  <c r="O36" i="3"/>
  <c r="N36" i="3"/>
  <c r="M36" i="3"/>
  <c r="K36" i="3"/>
  <c r="J36" i="3"/>
  <c r="I36" i="3"/>
  <c r="G36" i="3"/>
  <c r="F36" i="3"/>
  <c r="E36" i="3"/>
  <c r="B36" i="3"/>
  <c r="AA35" i="3"/>
  <c r="Z35" i="3"/>
  <c r="X35" i="3"/>
  <c r="W35" i="3"/>
  <c r="V35" i="3"/>
  <c r="T35" i="3"/>
  <c r="S35" i="3"/>
  <c r="R35" i="3"/>
  <c r="P35" i="3"/>
  <c r="O35" i="3"/>
  <c r="N35" i="3"/>
  <c r="L35" i="3"/>
  <c r="K35" i="3"/>
  <c r="J35" i="3"/>
  <c r="H35" i="3"/>
  <c r="G35" i="3"/>
  <c r="F35" i="3"/>
  <c r="D35" i="3"/>
  <c r="AA34" i="3"/>
  <c r="Z34" i="3"/>
  <c r="X34" i="3"/>
  <c r="W34" i="3"/>
  <c r="V34" i="3"/>
  <c r="T34" i="3"/>
  <c r="S34" i="3"/>
  <c r="R34" i="3"/>
  <c r="P34" i="3"/>
  <c r="O34" i="3"/>
  <c r="N34" i="3"/>
  <c r="L34" i="3"/>
  <c r="K34" i="3"/>
  <c r="J34" i="3"/>
  <c r="H34" i="3"/>
  <c r="G34" i="3"/>
  <c r="F34" i="3"/>
  <c r="D34" i="3"/>
  <c r="AA33" i="3"/>
  <c r="Z33" i="3"/>
  <c r="X33" i="3"/>
  <c r="W33" i="3"/>
  <c r="V33" i="3"/>
  <c r="T33" i="3"/>
  <c r="S33" i="3"/>
  <c r="R33" i="3"/>
  <c r="P33" i="3"/>
  <c r="O33" i="3"/>
  <c r="N33" i="3"/>
  <c r="L33" i="3"/>
  <c r="K33" i="3"/>
  <c r="J33" i="3"/>
  <c r="H33" i="3"/>
  <c r="G33" i="3"/>
  <c r="F33" i="3"/>
  <c r="D33" i="3"/>
  <c r="AA32" i="3"/>
  <c r="Z32" i="3"/>
  <c r="X32" i="3"/>
  <c r="W32" i="3"/>
  <c r="V32" i="3"/>
  <c r="T32" i="3"/>
  <c r="S32" i="3"/>
  <c r="R32" i="3"/>
  <c r="P32" i="3"/>
  <c r="O32" i="3"/>
  <c r="N32" i="3"/>
  <c r="L32" i="3"/>
  <c r="K32" i="3"/>
  <c r="J32" i="3"/>
  <c r="H32" i="3"/>
  <c r="G32" i="3"/>
  <c r="F32" i="3"/>
  <c r="D32" i="3"/>
  <c r="B32" i="3"/>
  <c r="AA31" i="3"/>
  <c r="Y31" i="3"/>
  <c r="X31" i="3"/>
  <c r="W31" i="3"/>
  <c r="U31" i="3"/>
  <c r="T31" i="3"/>
  <c r="S31" i="3"/>
  <c r="Q31" i="3"/>
  <c r="P31" i="3"/>
  <c r="O31" i="3"/>
  <c r="M31" i="3"/>
  <c r="L31" i="3"/>
  <c r="K31" i="3"/>
  <c r="I31" i="3"/>
  <c r="H31" i="3"/>
  <c r="G31" i="3"/>
  <c r="E31" i="3"/>
  <c r="D31" i="3"/>
  <c r="AA30" i="3"/>
  <c r="Y30" i="3"/>
  <c r="X30" i="3"/>
  <c r="W30" i="3"/>
  <c r="U30" i="3"/>
  <c r="T30" i="3"/>
  <c r="S30" i="3"/>
  <c r="Q30" i="3"/>
  <c r="P30" i="3"/>
  <c r="O30" i="3"/>
  <c r="M30" i="3"/>
  <c r="L30" i="3"/>
  <c r="K30" i="3"/>
  <c r="I30" i="3"/>
  <c r="H30" i="3"/>
  <c r="G30" i="3"/>
  <c r="E30" i="3"/>
  <c r="D30" i="3"/>
  <c r="AA29" i="3"/>
  <c r="Y29" i="3"/>
  <c r="X29" i="3"/>
  <c r="W29" i="3"/>
  <c r="U29" i="3"/>
  <c r="T29" i="3"/>
  <c r="S29" i="3"/>
  <c r="Q29" i="3"/>
  <c r="P29" i="3"/>
  <c r="O29" i="3"/>
  <c r="M29" i="3"/>
  <c r="L29" i="3"/>
  <c r="K29" i="3"/>
  <c r="I29" i="3"/>
  <c r="H29" i="3"/>
  <c r="G29" i="3"/>
  <c r="E29" i="3"/>
  <c r="D29" i="3"/>
  <c r="AA28" i="3"/>
  <c r="Y28" i="3"/>
  <c r="X28" i="3"/>
  <c r="W28" i="3"/>
  <c r="U28" i="3"/>
  <c r="T28" i="3"/>
  <c r="S28" i="3"/>
  <c r="Q28" i="3"/>
  <c r="P28" i="3"/>
  <c r="O28" i="3"/>
  <c r="M28" i="3"/>
  <c r="L28" i="3"/>
  <c r="K28" i="3"/>
  <c r="I28" i="3"/>
  <c r="H28" i="3"/>
  <c r="G28" i="3"/>
  <c r="E28" i="3"/>
  <c r="D28" i="3"/>
  <c r="B28" i="3"/>
  <c r="Z27" i="3"/>
  <c r="Y27" i="3"/>
  <c r="X27" i="3"/>
  <c r="V27" i="3"/>
  <c r="U27" i="3"/>
  <c r="T27" i="3"/>
  <c r="R27" i="3"/>
  <c r="Q27" i="3"/>
  <c r="P27" i="3"/>
  <c r="N27" i="3"/>
  <c r="M27" i="3"/>
  <c r="L27" i="3"/>
  <c r="J27" i="3"/>
  <c r="I27" i="3"/>
  <c r="H27" i="3"/>
  <c r="F27" i="3"/>
  <c r="E27" i="3"/>
  <c r="D27" i="3"/>
  <c r="Z26" i="3"/>
  <c r="Y26" i="3"/>
  <c r="X26" i="3"/>
  <c r="V26" i="3"/>
  <c r="U26" i="3"/>
  <c r="T26" i="3"/>
  <c r="R26" i="3"/>
  <c r="Q26" i="3"/>
  <c r="P26" i="3"/>
  <c r="N26" i="3"/>
  <c r="M26" i="3"/>
  <c r="L26" i="3"/>
  <c r="J26" i="3"/>
  <c r="I26" i="3"/>
  <c r="H26" i="3"/>
  <c r="F26" i="3"/>
  <c r="E26" i="3"/>
  <c r="D26" i="3"/>
  <c r="Z25" i="3"/>
  <c r="Y25" i="3"/>
  <c r="X25" i="3"/>
  <c r="V25" i="3"/>
  <c r="U25" i="3"/>
  <c r="T25" i="3"/>
  <c r="R25" i="3"/>
  <c r="Q25" i="3"/>
  <c r="P25" i="3"/>
  <c r="N25" i="3"/>
  <c r="M25" i="3"/>
  <c r="L25" i="3"/>
  <c r="J25" i="3"/>
  <c r="I25" i="3"/>
  <c r="H25" i="3"/>
  <c r="F25" i="3"/>
  <c r="E25" i="3"/>
  <c r="D25" i="3"/>
  <c r="Z24" i="3"/>
  <c r="Y24" i="3"/>
  <c r="X24" i="3"/>
  <c r="V24" i="3"/>
  <c r="U24" i="3"/>
  <c r="T24" i="3"/>
  <c r="R24" i="3"/>
  <c r="Q24" i="3"/>
  <c r="P24" i="3"/>
  <c r="N24" i="3"/>
  <c r="M24" i="3"/>
  <c r="L24" i="3"/>
  <c r="J24" i="3"/>
  <c r="I24" i="3"/>
  <c r="H24" i="3"/>
  <c r="F24" i="3"/>
  <c r="E24" i="3"/>
  <c r="D24" i="3"/>
  <c r="B24" i="3"/>
  <c r="AA23" i="3"/>
  <c r="Z23" i="3"/>
  <c r="Y23" i="3"/>
  <c r="W23" i="3"/>
  <c r="V23" i="3"/>
  <c r="U23" i="3"/>
  <c r="S23" i="3"/>
  <c r="R23" i="3"/>
  <c r="Q23" i="3"/>
  <c r="O23" i="3"/>
  <c r="N23" i="3"/>
  <c r="M23" i="3"/>
  <c r="K23" i="3"/>
  <c r="J23" i="3"/>
  <c r="I23" i="3"/>
  <c r="G23" i="3"/>
  <c r="F23" i="3"/>
  <c r="E23" i="3"/>
  <c r="AA22" i="3"/>
  <c r="Z22" i="3"/>
  <c r="Y22" i="3"/>
  <c r="W22" i="3"/>
  <c r="V22" i="3"/>
  <c r="U22" i="3"/>
  <c r="S22" i="3"/>
  <c r="R22" i="3"/>
  <c r="Q22" i="3"/>
  <c r="O22" i="3"/>
  <c r="N22" i="3"/>
  <c r="M22" i="3"/>
  <c r="K22" i="3"/>
  <c r="J22" i="3"/>
  <c r="I22" i="3"/>
  <c r="G22" i="3"/>
  <c r="F22" i="3"/>
  <c r="E22" i="3"/>
  <c r="AA21" i="3"/>
  <c r="Z21" i="3"/>
  <c r="Y21" i="3"/>
  <c r="W21" i="3"/>
  <c r="V21" i="3"/>
  <c r="U21" i="3"/>
  <c r="S21" i="3"/>
  <c r="R21" i="3"/>
  <c r="Q21" i="3"/>
  <c r="O21" i="3"/>
  <c r="N21" i="3"/>
  <c r="M21" i="3"/>
  <c r="K21" i="3"/>
  <c r="J21" i="3"/>
  <c r="I21" i="3"/>
  <c r="G21" i="3"/>
  <c r="F21" i="3"/>
  <c r="E21" i="3"/>
  <c r="AA20" i="3"/>
  <c r="Z20" i="3"/>
  <c r="Y20" i="3"/>
  <c r="W20" i="3"/>
  <c r="V20" i="3"/>
  <c r="U20" i="3"/>
  <c r="S20" i="3"/>
  <c r="R20" i="3"/>
  <c r="Q20" i="3"/>
  <c r="O20" i="3"/>
  <c r="N20" i="3"/>
  <c r="M20" i="3"/>
  <c r="K20" i="3"/>
  <c r="J20" i="3"/>
  <c r="I20" i="3"/>
  <c r="G20" i="3"/>
  <c r="F20" i="3"/>
  <c r="E20" i="3"/>
  <c r="B20" i="3"/>
  <c r="AA19" i="3"/>
  <c r="Z19" i="3"/>
  <c r="X19" i="3"/>
  <c r="W19" i="3"/>
  <c r="V19" i="3"/>
  <c r="T19" i="3"/>
  <c r="S19" i="3"/>
  <c r="R19" i="3"/>
  <c r="P19" i="3"/>
  <c r="O19" i="3"/>
  <c r="N19" i="3"/>
  <c r="L19" i="3"/>
  <c r="K19" i="3"/>
  <c r="J19" i="3"/>
  <c r="H19" i="3"/>
  <c r="G19" i="3"/>
  <c r="F19" i="3"/>
  <c r="D19" i="3"/>
  <c r="AA18" i="3"/>
  <c r="Z18" i="3"/>
  <c r="X18" i="3"/>
  <c r="W18" i="3"/>
  <c r="V18" i="3"/>
  <c r="T18" i="3"/>
  <c r="S18" i="3"/>
  <c r="R18" i="3"/>
  <c r="P18" i="3"/>
  <c r="O18" i="3"/>
  <c r="N18" i="3"/>
  <c r="L18" i="3"/>
  <c r="K18" i="3"/>
  <c r="J18" i="3"/>
  <c r="H18" i="3"/>
  <c r="G18" i="3"/>
  <c r="F18" i="3"/>
  <c r="D18" i="3"/>
  <c r="AA17" i="3"/>
  <c r="Z17" i="3"/>
  <c r="X17" i="3"/>
  <c r="W17" i="3"/>
  <c r="V17" i="3"/>
  <c r="T17" i="3"/>
  <c r="S17" i="3"/>
  <c r="R17" i="3"/>
  <c r="P17" i="3"/>
  <c r="O17" i="3"/>
  <c r="N17" i="3"/>
  <c r="L17" i="3"/>
  <c r="K17" i="3"/>
  <c r="J17" i="3"/>
  <c r="H17" i="3"/>
  <c r="G17" i="3"/>
  <c r="F17" i="3"/>
  <c r="D17" i="3"/>
  <c r="AA16" i="3"/>
  <c r="Z16" i="3"/>
  <c r="X16" i="3"/>
  <c r="W16" i="3"/>
  <c r="V16" i="3"/>
  <c r="T16" i="3"/>
  <c r="S16" i="3"/>
  <c r="R16" i="3"/>
  <c r="P16" i="3"/>
  <c r="O16" i="3"/>
  <c r="N16" i="3"/>
  <c r="L16" i="3"/>
  <c r="K16" i="3"/>
  <c r="J16" i="3"/>
  <c r="H16" i="3"/>
  <c r="G16" i="3"/>
  <c r="F16" i="3"/>
  <c r="D16" i="3"/>
  <c r="B16" i="3"/>
  <c r="AA15" i="3"/>
  <c r="Y15" i="3"/>
  <c r="X15" i="3"/>
  <c r="W15" i="3"/>
  <c r="U15" i="3"/>
  <c r="T15" i="3"/>
  <c r="S15" i="3"/>
  <c r="Q15" i="3"/>
  <c r="P15" i="3"/>
  <c r="O15" i="3"/>
  <c r="M15" i="3"/>
  <c r="L15" i="3"/>
  <c r="K15" i="3"/>
  <c r="I15" i="3"/>
  <c r="H15" i="3"/>
  <c r="G15" i="3"/>
  <c r="E15" i="3"/>
  <c r="D15" i="3"/>
  <c r="AA14" i="3"/>
  <c r="Y14" i="3"/>
  <c r="X14" i="3"/>
  <c r="W14" i="3"/>
  <c r="U14" i="3"/>
  <c r="T14" i="3"/>
  <c r="S14" i="3"/>
  <c r="Q14" i="3"/>
  <c r="P14" i="3"/>
  <c r="O14" i="3"/>
  <c r="M14" i="3"/>
  <c r="L14" i="3"/>
  <c r="K14" i="3"/>
  <c r="I14" i="3"/>
  <c r="H14" i="3"/>
  <c r="G14" i="3"/>
  <c r="E14" i="3"/>
  <c r="D14" i="3"/>
  <c r="AA13" i="3"/>
  <c r="Y13" i="3"/>
  <c r="X13" i="3"/>
  <c r="W13" i="3"/>
  <c r="U13" i="3"/>
  <c r="T13" i="3"/>
  <c r="S13" i="3"/>
  <c r="Q13" i="3"/>
  <c r="P13" i="3"/>
  <c r="O13" i="3"/>
  <c r="M13" i="3"/>
  <c r="L13" i="3"/>
  <c r="K13" i="3"/>
  <c r="I13" i="3"/>
  <c r="H13" i="3"/>
  <c r="G13" i="3"/>
  <c r="E13" i="3"/>
  <c r="D13" i="3"/>
  <c r="AA12" i="3"/>
  <c r="Y12" i="3"/>
  <c r="X12" i="3"/>
  <c r="W12" i="3"/>
  <c r="U12" i="3"/>
  <c r="T12" i="3"/>
  <c r="S12" i="3"/>
  <c r="Q12" i="3"/>
  <c r="P12" i="3"/>
  <c r="O12" i="3"/>
  <c r="M12" i="3"/>
  <c r="L12" i="3"/>
  <c r="K12" i="3"/>
  <c r="I12" i="3"/>
  <c r="H12" i="3"/>
  <c r="G12" i="3"/>
  <c r="E12" i="3"/>
  <c r="D12" i="3"/>
  <c r="B12" i="3"/>
  <c r="Z11" i="3"/>
  <c r="Y11" i="3"/>
  <c r="X11" i="3"/>
  <c r="V11" i="3"/>
  <c r="U11" i="3"/>
  <c r="T11" i="3"/>
  <c r="R11" i="3"/>
  <c r="Q11" i="3"/>
  <c r="P11" i="3"/>
  <c r="N11" i="3"/>
  <c r="M11" i="3"/>
  <c r="L11" i="3"/>
  <c r="J11" i="3"/>
  <c r="I11" i="3"/>
  <c r="H11" i="3"/>
  <c r="F11" i="3"/>
  <c r="E11" i="3"/>
  <c r="D11" i="3"/>
  <c r="Z10" i="3"/>
  <c r="Y10" i="3"/>
  <c r="X10" i="3"/>
  <c r="V10" i="3"/>
  <c r="U10" i="3"/>
  <c r="T10" i="3"/>
  <c r="R10" i="3"/>
  <c r="Q10" i="3"/>
  <c r="P10" i="3"/>
  <c r="N10" i="3"/>
  <c r="M10" i="3"/>
  <c r="L10" i="3"/>
  <c r="J10" i="3"/>
  <c r="I10" i="3"/>
  <c r="H10" i="3"/>
  <c r="F10" i="3"/>
  <c r="E10" i="3"/>
  <c r="D10" i="3"/>
  <c r="Z9" i="3"/>
  <c r="Y9" i="3"/>
  <c r="X9" i="3"/>
  <c r="V9" i="3"/>
  <c r="U9" i="3"/>
  <c r="T9" i="3"/>
  <c r="R9" i="3"/>
  <c r="Q9" i="3"/>
  <c r="P9" i="3"/>
  <c r="N9" i="3"/>
  <c r="M9" i="3"/>
  <c r="L9" i="3"/>
  <c r="J9" i="3"/>
  <c r="I9" i="3"/>
  <c r="H9" i="3"/>
  <c r="F9" i="3"/>
  <c r="E9" i="3"/>
  <c r="D9" i="3"/>
  <c r="Z8" i="3"/>
  <c r="Y8" i="3"/>
  <c r="X8" i="3"/>
  <c r="V8" i="3"/>
  <c r="U8" i="3"/>
  <c r="T8" i="3"/>
  <c r="R8" i="3"/>
  <c r="Q8" i="3"/>
  <c r="P8" i="3"/>
  <c r="N8" i="3"/>
  <c r="M8" i="3"/>
  <c r="L8" i="3"/>
  <c r="J8" i="3"/>
  <c r="I8" i="3"/>
  <c r="H8" i="3"/>
  <c r="F8" i="3"/>
  <c r="E8" i="3"/>
  <c r="D8" i="3"/>
  <c r="AA7" i="3"/>
  <c r="Z7" i="3"/>
  <c r="Y7" i="3"/>
  <c r="W7" i="3"/>
  <c r="V7" i="3"/>
  <c r="U7" i="3"/>
  <c r="S7" i="3"/>
  <c r="R7" i="3"/>
  <c r="Q7" i="3"/>
  <c r="O7" i="3"/>
  <c r="N7" i="3"/>
  <c r="M7" i="3"/>
  <c r="K7" i="3"/>
  <c r="J7" i="3"/>
  <c r="I7" i="3"/>
  <c r="G7" i="3"/>
  <c r="F7" i="3"/>
  <c r="E7" i="3"/>
  <c r="AA6" i="3"/>
  <c r="Z6" i="3"/>
  <c r="Y6" i="3"/>
  <c r="W6" i="3"/>
  <c r="V6" i="3"/>
  <c r="U6" i="3"/>
  <c r="S6" i="3"/>
  <c r="R6" i="3"/>
  <c r="Q6" i="3"/>
  <c r="O6" i="3"/>
  <c r="N6" i="3"/>
  <c r="M6" i="3"/>
  <c r="K6" i="3"/>
  <c r="J6" i="3"/>
  <c r="I6" i="3"/>
  <c r="G6" i="3"/>
  <c r="F6" i="3"/>
  <c r="E6" i="3"/>
  <c r="AA5" i="3"/>
  <c r="Z5" i="3"/>
  <c r="Y5" i="3"/>
  <c r="W5" i="3"/>
  <c r="V5" i="3"/>
  <c r="U5" i="3"/>
  <c r="S5" i="3"/>
  <c r="R5" i="3"/>
  <c r="Q5" i="3"/>
  <c r="O5" i="3"/>
  <c r="N5" i="3"/>
  <c r="M5" i="3"/>
  <c r="K5" i="3"/>
  <c r="J5" i="3"/>
  <c r="I5" i="3"/>
  <c r="G5" i="3"/>
  <c r="F5" i="3"/>
  <c r="E5" i="3"/>
  <c r="AA4" i="3"/>
  <c r="Z4" i="3"/>
  <c r="Y4" i="3"/>
  <c r="W4" i="3"/>
  <c r="V4" i="3"/>
  <c r="U4" i="3"/>
  <c r="S4" i="3"/>
  <c r="R4" i="3"/>
  <c r="Q4" i="3"/>
  <c r="O4" i="3"/>
  <c r="N4" i="3"/>
  <c r="M4" i="3"/>
  <c r="K4" i="3"/>
  <c r="J4" i="3"/>
  <c r="I4" i="3"/>
  <c r="G4" i="3"/>
  <c r="F4" i="3"/>
  <c r="E4" i="3"/>
  <c r="B4" i="3"/>
  <c r="D78" i="4" l="1"/>
  <c r="D98" i="4"/>
  <c r="D80" i="4"/>
  <c r="C82" i="4"/>
  <c r="C77" i="5"/>
  <c r="E79" i="4"/>
  <c r="C9" i="4"/>
  <c r="B10" i="6"/>
  <c r="B10" i="5"/>
  <c r="B45" i="5" s="1"/>
  <c r="B80" i="5" s="1"/>
  <c r="B45" i="4"/>
  <c r="B80" i="4" s="1"/>
  <c r="C15" i="4"/>
  <c r="E85" i="4"/>
  <c r="B16" i="6"/>
  <c r="B51" i="4"/>
  <c r="B86" i="4" s="1"/>
  <c r="B16" i="5"/>
  <c r="B51" i="5" s="1"/>
  <c r="B86" i="5" s="1"/>
  <c r="E101" i="4"/>
  <c r="C31" i="4"/>
  <c r="B32" i="6"/>
  <c r="B32" i="5"/>
  <c r="B67" i="5" s="1"/>
  <c r="B102" i="5" s="1"/>
  <c r="B67" i="4"/>
  <c r="B102" i="4" s="1"/>
  <c r="D74" i="4"/>
  <c r="C74" i="4"/>
  <c r="C5" i="4"/>
  <c r="D77" i="4"/>
  <c r="C77" i="4"/>
  <c r="B8" i="6"/>
  <c r="B8" i="5"/>
  <c r="B43" i="5" s="1"/>
  <c r="B78" i="5" s="1"/>
  <c r="B43" i="4"/>
  <c r="B78" i="4" s="1"/>
  <c r="C80" i="4"/>
  <c r="B6" i="5"/>
  <c r="B41" i="5" s="1"/>
  <c r="B76" i="5" s="1"/>
  <c r="B6" i="6"/>
  <c r="B41" i="4"/>
  <c r="B76" i="4" s="1"/>
  <c r="E93" i="4"/>
  <c r="C23" i="4"/>
  <c r="B24" i="6"/>
  <c r="B24" i="5"/>
  <c r="B59" i="5" s="1"/>
  <c r="B94" i="5" s="1"/>
  <c r="B59" i="4"/>
  <c r="B94" i="4" s="1"/>
  <c r="E89" i="4"/>
  <c r="C99" i="4"/>
  <c r="D99" i="4"/>
  <c r="B4" i="6"/>
  <c r="B4" i="5"/>
  <c r="B39" i="5" s="1"/>
  <c r="B74" i="5" s="1"/>
  <c r="B39" i="4"/>
  <c r="B74" i="4" s="1"/>
  <c r="C6" i="4"/>
  <c r="C78" i="4"/>
  <c r="B12" i="6"/>
  <c r="B47" i="4"/>
  <c r="B82" i="4" s="1"/>
  <c r="B12" i="5"/>
  <c r="B47" i="5" s="1"/>
  <c r="B82" i="5" s="1"/>
  <c r="D90" i="4"/>
  <c r="C76" i="4"/>
  <c r="D76" i="4"/>
  <c r="F100" i="4"/>
  <c r="E85" i="5"/>
  <c r="C15" i="5"/>
  <c r="AB81" i="4"/>
  <c r="D81" i="4" s="1"/>
  <c r="C83" i="4"/>
  <c r="B14" i="6"/>
  <c r="B14" i="5"/>
  <c r="B49" i="5" s="1"/>
  <c r="B84" i="5" s="1"/>
  <c r="J85" i="4"/>
  <c r="V85" i="4"/>
  <c r="E91" i="4"/>
  <c r="I91" i="4"/>
  <c r="Q91" i="4"/>
  <c r="U91" i="4"/>
  <c r="Y91" i="4"/>
  <c r="B22" i="6"/>
  <c r="B22" i="5"/>
  <c r="B57" i="5" s="1"/>
  <c r="B92" i="5" s="1"/>
  <c r="C27" i="4"/>
  <c r="H97" i="4"/>
  <c r="L97" i="4"/>
  <c r="P97" i="4"/>
  <c r="T97" i="4"/>
  <c r="X97" i="4"/>
  <c r="AB97" i="4"/>
  <c r="B30" i="6"/>
  <c r="B30" i="5"/>
  <c r="B65" i="5" s="1"/>
  <c r="B100" i="5" s="1"/>
  <c r="J101" i="4"/>
  <c r="Z101" i="4"/>
  <c r="C42" i="4"/>
  <c r="C52" i="4"/>
  <c r="C58" i="4"/>
  <c r="C68" i="4"/>
  <c r="D86" i="5"/>
  <c r="G98" i="5"/>
  <c r="C98" i="5" s="1"/>
  <c r="C28" i="5"/>
  <c r="B20" i="6"/>
  <c r="B20" i="5"/>
  <c r="B55" i="5" s="1"/>
  <c r="B90" i="5" s="1"/>
  <c r="B55" i="4"/>
  <c r="B90" i="4" s="1"/>
  <c r="D92" i="4"/>
  <c r="B28" i="6"/>
  <c r="B63" i="4"/>
  <c r="B98" i="4" s="1"/>
  <c r="C30" i="4"/>
  <c r="B49" i="4"/>
  <c r="B84" i="4" s="1"/>
  <c r="B65" i="4"/>
  <c r="B100" i="4" s="1"/>
  <c r="D83" i="4"/>
  <c r="E74" i="5"/>
  <c r="C4" i="5"/>
  <c r="D81" i="5"/>
  <c r="C81" i="5"/>
  <c r="E97" i="5"/>
  <c r="C27" i="5"/>
  <c r="B28" i="5"/>
  <c r="B63" i="5" s="1"/>
  <c r="B98" i="5" s="1"/>
  <c r="D82" i="4"/>
  <c r="F84" i="4"/>
  <c r="N84" i="4"/>
  <c r="R84" i="4"/>
  <c r="V84" i="4"/>
  <c r="B18" i="6"/>
  <c r="B18" i="5"/>
  <c r="B53" i="5" s="1"/>
  <c r="B88" i="5" s="1"/>
  <c r="B53" i="4"/>
  <c r="B88" i="4" s="1"/>
  <c r="C90" i="4"/>
  <c r="B26" i="6"/>
  <c r="B26" i="5"/>
  <c r="B61" i="5" s="1"/>
  <c r="B96" i="5" s="1"/>
  <c r="B61" i="4"/>
  <c r="B96" i="4" s="1"/>
  <c r="J100" i="4"/>
  <c r="R100" i="4"/>
  <c r="D100" i="4" s="1"/>
  <c r="V100" i="4"/>
  <c r="B34" i="6"/>
  <c r="B69" i="4"/>
  <c r="B104" i="4" s="1"/>
  <c r="B34" i="5"/>
  <c r="B69" i="5" s="1"/>
  <c r="B104" i="5" s="1"/>
  <c r="C40" i="4"/>
  <c r="C44" i="4"/>
  <c r="C50" i="4"/>
  <c r="C60" i="4"/>
  <c r="C66" i="4"/>
  <c r="Q75" i="5"/>
  <c r="F96" i="5"/>
  <c r="C26" i="5"/>
  <c r="F102" i="5"/>
  <c r="C32" i="5"/>
  <c r="D84" i="5"/>
  <c r="C84" i="5"/>
  <c r="C4" i="4"/>
  <c r="F75" i="4"/>
  <c r="J75" i="4"/>
  <c r="N75" i="4"/>
  <c r="C75" i="4" s="1"/>
  <c r="R75" i="4"/>
  <c r="V75" i="4"/>
  <c r="Z75" i="4"/>
  <c r="C8" i="4"/>
  <c r="F79" i="4"/>
  <c r="J79" i="4"/>
  <c r="N79" i="4"/>
  <c r="R79" i="4"/>
  <c r="V79" i="4"/>
  <c r="Z79" i="4"/>
  <c r="C10" i="4"/>
  <c r="C12" i="4"/>
  <c r="R85" i="4"/>
  <c r="C16" i="4"/>
  <c r="L86" i="4"/>
  <c r="AB86" i="4"/>
  <c r="C86" i="4" s="1"/>
  <c r="F87" i="4"/>
  <c r="J87" i="4"/>
  <c r="N87" i="4"/>
  <c r="R87" i="4"/>
  <c r="V87" i="4"/>
  <c r="Z87" i="4"/>
  <c r="C18" i="4"/>
  <c r="L88" i="4"/>
  <c r="D88" i="4" s="1"/>
  <c r="AB88" i="4"/>
  <c r="C20" i="4"/>
  <c r="C22" i="4"/>
  <c r="J93" i="4"/>
  <c r="Z93" i="4"/>
  <c r="C24" i="4"/>
  <c r="T94" i="4"/>
  <c r="C94" i="4" s="1"/>
  <c r="F95" i="4"/>
  <c r="D95" i="4" s="1"/>
  <c r="J95" i="4"/>
  <c r="N95" i="4"/>
  <c r="R95" i="4"/>
  <c r="V95" i="4"/>
  <c r="Z95" i="4"/>
  <c r="C26" i="4"/>
  <c r="T96" i="4"/>
  <c r="C96" i="4" s="1"/>
  <c r="C28" i="4"/>
  <c r="R101" i="4"/>
  <c r="C32" i="4"/>
  <c r="L102" i="4"/>
  <c r="AB102" i="4"/>
  <c r="C102" i="4" s="1"/>
  <c r="F103" i="4"/>
  <c r="J103" i="4"/>
  <c r="N103" i="4"/>
  <c r="R103" i="4"/>
  <c r="V103" i="4"/>
  <c r="Z103" i="4"/>
  <c r="L104" i="4"/>
  <c r="AB104" i="4"/>
  <c r="D77" i="5"/>
  <c r="L78" i="5"/>
  <c r="T78" i="5"/>
  <c r="AB78" i="5"/>
  <c r="G80" i="5"/>
  <c r="D80" i="5" s="1"/>
  <c r="K80" i="5"/>
  <c r="O80" i="5"/>
  <c r="S80" i="5"/>
  <c r="W80" i="5"/>
  <c r="AA80" i="5"/>
  <c r="D88" i="5"/>
  <c r="C88" i="5"/>
  <c r="B5" i="6"/>
  <c r="B5" i="5"/>
  <c r="B40" i="5" s="1"/>
  <c r="B75" i="5" s="1"/>
  <c r="B7" i="6"/>
  <c r="B7" i="5"/>
  <c r="B42" i="5" s="1"/>
  <c r="B77" i="5" s="1"/>
  <c r="B9" i="6"/>
  <c r="B9" i="5"/>
  <c r="B44" i="5" s="1"/>
  <c r="B79" i="5" s="1"/>
  <c r="B44" i="4"/>
  <c r="B79" i="4" s="1"/>
  <c r="B11" i="6"/>
  <c r="B11" i="5"/>
  <c r="B46" i="5" s="1"/>
  <c r="B81" i="5" s="1"/>
  <c r="B46" i="4"/>
  <c r="B81" i="4" s="1"/>
  <c r="B13" i="6"/>
  <c r="B13" i="5"/>
  <c r="B48" i="5" s="1"/>
  <c r="B83" i="5" s="1"/>
  <c r="B48" i="4"/>
  <c r="B83" i="4" s="1"/>
  <c r="B15" i="6"/>
  <c r="B15" i="5"/>
  <c r="B50" i="5" s="1"/>
  <c r="B85" i="5" s="1"/>
  <c r="B50" i="4"/>
  <c r="B85" i="4" s="1"/>
  <c r="B17" i="6"/>
  <c r="B17" i="5"/>
  <c r="B52" i="5" s="1"/>
  <c r="B87" i="5" s="1"/>
  <c r="B52" i="4"/>
  <c r="B87" i="4" s="1"/>
  <c r="B19" i="6"/>
  <c r="B19" i="5"/>
  <c r="B54" i="5" s="1"/>
  <c r="B89" i="5" s="1"/>
  <c r="B54" i="4"/>
  <c r="B89" i="4" s="1"/>
  <c r="B21" i="6"/>
  <c r="B21" i="5"/>
  <c r="B56" i="5" s="1"/>
  <c r="B91" i="5" s="1"/>
  <c r="B56" i="4"/>
  <c r="B91" i="4" s="1"/>
  <c r="C92" i="4"/>
  <c r="B23" i="6"/>
  <c r="B23" i="5"/>
  <c r="B58" i="5" s="1"/>
  <c r="B93" i="5" s="1"/>
  <c r="B58" i="4"/>
  <c r="B93" i="4" s="1"/>
  <c r="B25" i="6"/>
  <c r="B25" i="5"/>
  <c r="B60" i="5" s="1"/>
  <c r="B95" i="5" s="1"/>
  <c r="B60" i="4"/>
  <c r="B95" i="4" s="1"/>
  <c r="B27" i="6"/>
  <c r="B27" i="5"/>
  <c r="B62" i="5" s="1"/>
  <c r="B97" i="5" s="1"/>
  <c r="B62" i="4"/>
  <c r="B97" i="4" s="1"/>
  <c r="C98" i="4"/>
  <c r="B29" i="6"/>
  <c r="B29" i="5"/>
  <c r="B64" i="5" s="1"/>
  <c r="B99" i="5" s="1"/>
  <c r="B64" i="4"/>
  <c r="B99" i="4" s="1"/>
  <c r="B31" i="6"/>
  <c r="B31" i="5"/>
  <c r="B66" i="5" s="1"/>
  <c r="B101" i="5" s="1"/>
  <c r="B66" i="4"/>
  <c r="B101" i="4" s="1"/>
  <c r="B33" i="6"/>
  <c r="B33" i="5"/>
  <c r="B68" i="5" s="1"/>
  <c r="B103" i="5" s="1"/>
  <c r="B68" i="4"/>
  <c r="B103" i="4" s="1"/>
  <c r="D82" i="5"/>
  <c r="C14" i="5"/>
  <c r="G96" i="5"/>
  <c r="K96" i="5"/>
  <c r="O96" i="5"/>
  <c r="S96" i="5"/>
  <c r="W96" i="5"/>
  <c r="AA96" i="5"/>
  <c r="D76" i="5"/>
  <c r="C76" i="5"/>
  <c r="C82" i="5"/>
  <c r="E75" i="5"/>
  <c r="M75" i="5"/>
  <c r="U75" i="5"/>
  <c r="I79" i="5"/>
  <c r="D79" i="5" s="1"/>
  <c r="Q79" i="5"/>
  <c r="Y79" i="5"/>
  <c r="E83" i="5"/>
  <c r="M83" i="5"/>
  <c r="U83" i="5"/>
  <c r="I87" i="5"/>
  <c r="Q87" i="5"/>
  <c r="Y87" i="5"/>
  <c r="E91" i="5"/>
  <c r="M91" i="5"/>
  <c r="Q91" i="5"/>
  <c r="U91" i="5"/>
  <c r="E95" i="5"/>
  <c r="I95" i="5"/>
  <c r="M95" i="5"/>
  <c r="Q95" i="5"/>
  <c r="U95" i="5"/>
  <c r="Y95" i="5"/>
  <c r="C8" i="5"/>
  <c r="C10" i="5"/>
  <c r="C12" i="5"/>
  <c r="C16" i="5"/>
  <c r="C18" i="5"/>
  <c r="N89" i="5"/>
  <c r="D89" i="5" s="1"/>
  <c r="R89" i="5"/>
  <c r="V89" i="5"/>
  <c r="Z89" i="5"/>
  <c r="H90" i="5"/>
  <c r="D90" i="5" s="1"/>
  <c r="P90" i="5"/>
  <c r="X90" i="5"/>
  <c r="C22" i="5"/>
  <c r="F93" i="5"/>
  <c r="J93" i="5"/>
  <c r="N93" i="5"/>
  <c r="R93" i="5"/>
  <c r="V93" i="5"/>
  <c r="Z93" i="5"/>
  <c r="C24" i="5"/>
  <c r="L94" i="5"/>
  <c r="T94" i="5"/>
  <c r="C94" i="5" s="1"/>
  <c r="AB94" i="5"/>
  <c r="E101" i="5"/>
  <c r="I101" i="5"/>
  <c r="Q101" i="5"/>
  <c r="U101" i="5"/>
  <c r="Y101" i="5"/>
  <c r="G102" i="5"/>
  <c r="K102" i="5"/>
  <c r="O102" i="5"/>
  <c r="W102" i="5"/>
  <c r="AA102" i="5"/>
  <c r="C104" i="5"/>
  <c r="C86" i="5"/>
  <c r="D92" i="5"/>
  <c r="C92" i="5"/>
  <c r="C96" i="5"/>
  <c r="E99" i="5"/>
  <c r="I99" i="5"/>
  <c r="M99" i="5"/>
  <c r="U99" i="5"/>
  <c r="Y99" i="5"/>
  <c r="G100" i="5"/>
  <c r="K100" i="5"/>
  <c r="O100" i="5"/>
  <c r="C100" i="5" s="1"/>
  <c r="S100" i="5"/>
  <c r="W100" i="5"/>
  <c r="AA100" i="5"/>
  <c r="F101" i="5"/>
  <c r="J101" i="5"/>
  <c r="R101" i="5"/>
  <c r="V101" i="5"/>
  <c r="Z101" i="5"/>
  <c r="H102" i="5"/>
  <c r="L102" i="5"/>
  <c r="P102" i="5"/>
  <c r="T102" i="5"/>
  <c r="X102" i="5"/>
  <c r="AB102" i="5"/>
  <c r="F104" i="5"/>
  <c r="C34" i="5"/>
  <c r="C42" i="5"/>
  <c r="C46" i="5"/>
  <c r="C50" i="5"/>
  <c r="C54" i="5"/>
  <c r="C58" i="5"/>
  <c r="C62" i="5"/>
  <c r="C66" i="5"/>
  <c r="J103" i="5"/>
  <c r="D103" i="5" s="1"/>
  <c r="N103" i="5"/>
  <c r="R103" i="5"/>
  <c r="V103" i="5"/>
  <c r="Z103" i="5"/>
  <c r="H104" i="5"/>
  <c r="P104" i="5"/>
  <c r="X104" i="5"/>
  <c r="D98" i="5"/>
  <c r="D35" i="6"/>
  <c r="D93" i="5" l="1"/>
  <c r="D87" i="5"/>
  <c r="C104" i="4"/>
  <c r="D78" i="5"/>
  <c r="D102" i="4"/>
  <c r="D86" i="4"/>
  <c r="C100" i="4"/>
  <c r="D104" i="5"/>
  <c r="D102" i="5"/>
  <c r="C79" i="5"/>
  <c r="D94" i="4"/>
  <c r="D75" i="4"/>
  <c r="D103" i="4"/>
  <c r="D87" i="4"/>
  <c r="C84" i="4"/>
  <c r="D97" i="4"/>
  <c r="D84" i="4"/>
  <c r="D94" i="5"/>
  <c r="C87" i="5"/>
  <c r="C102" i="5"/>
  <c r="D97" i="5"/>
  <c r="C97" i="5"/>
  <c r="D74" i="5"/>
  <c r="C74" i="5"/>
  <c r="C80" i="5"/>
  <c r="C103" i="4"/>
  <c r="D85" i="5"/>
  <c r="C85" i="5"/>
  <c r="D96" i="4"/>
  <c r="D104" i="4"/>
  <c r="C88" i="4"/>
  <c r="D85" i="4"/>
  <c r="C85" i="4"/>
  <c r="C75" i="5"/>
  <c r="D75" i="5"/>
  <c r="D100" i="5"/>
  <c r="C78" i="5"/>
  <c r="D101" i="5"/>
  <c r="C101" i="5"/>
  <c r="C90" i="5"/>
  <c r="C83" i="5"/>
  <c r="D83" i="5"/>
  <c r="C89" i="5"/>
  <c r="C103" i="5"/>
  <c r="C97" i="4"/>
  <c r="C93" i="5"/>
  <c r="C81" i="4"/>
  <c r="C95" i="4"/>
  <c r="D101" i="4"/>
  <c r="C101" i="4"/>
  <c r="D95" i="5"/>
  <c r="C95" i="5"/>
  <c r="D91" i="5"/>
  <c r="C91" i="5"/>
  <c r="D91" i="4"/>
  <c r="C91" i="4"/>
  <c r="D99" i="5"/>
  <c r="C99" i="5"/>
  <c r="C87" i="4"/>
  <c r="D96" i="5"/>
  <c r="D89" i="4"/>
  <c r="C89" i="4"/>
  <c r="D93" i="4"/>
  <c r="C93" i="4"/>
  <c r="D79" i="4"/>
  <c r="C79" i="4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<sst xmlns="http://schemas.openxmlformats.org/spreadsheetml/2006/main" count="591" uniqueCount="79">
  <si>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</si>
  <si>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</si>
  <si>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</si>
  <si>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</si>
  <si>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</si>
  <si>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</si>
  <si>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</si>
  <si>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</si>
  <si>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</si>
  <si>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</si>
  <si>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</si>
  <si>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</si>
  <si>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</si>
  <si>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</si>
  <si>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</si>
  <si>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</si>
  <si>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</si>
  <si>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</si>
  <si>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</si>
  <si>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</si>
  <si>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</si>
  <si>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</si>
  <si>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</si>
  <si>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</si>
  <si>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</si>
  <si>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</si>
  <si>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</si>
  <si>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</si>
  <si>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</si>
  <si>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</si>
  <si>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</si>
  <si>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</si>
  <si>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</si>
  <si>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</si>
  <si>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</si>
  <si>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</si>
  <si>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</si>
  <si>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</si>
  <si>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</si>
  <si>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</si>
  <si>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Март 2023</t>
  </si>
  <si>
    <t>01.03.2023</t>
  </si>
  <si>
    <t>02.03.2023</t>
  </si>
  <si>
    <t>03.03.2023</t>
  </si>
  <si>
    <t>04.03.2023</t>
  </si>
  <si>
    <t>05.03.2023</t>
  </si>
  <si>
    <t>06.03.2023</t>
  </si>
  <si>
    <t>07.03.2023</t>
  </si>
  <si>
    <t>08.03.2023</t>
  </si>
  <si>
    <t>09.03.2023</t>
  </si>
  <si>
    <t>10.03.2023</t>
  </si>
  <si>
    <t>11.03.2023</t>
  </si>
  <si>
    <t>12.03.2023</t>
  </si>
  <si>
    <t>13.03.2023</t>
  </si>
  <si>
    <t>14.03.2023</t>
  </si>
  <si>
    <t>15.03.2023</t>
  </si>
  <si>
    <t>16.03.2023</t>
  </si>
  <si>
    <t>17.03.2023</t>
  </si>
  <si>
    <t>18.03.2023</t>
  </si>
  <si>
    <t>19.03.2023</t>
  </si>
  <si>
    <t>20.03.2023</t>
  </si>
  <si>
    <t>21.03.2023</t>
  </si>
  <si>
    <t>22.03.2023</t>
  </si>
  <si>
    <t>23.03.2023</t>
  </si>
  <si>
    <t>24.03.2023</t>
  </si>
  <si>
    <t>25.03.2023</t>
  </si>
  <si>
    <t>26.03.2023</t>
  </si>
  <si>
    <t>27.03.2023</t>
  </si>
  <si>
    <t>28.03.2023</t>
  </si>
  <si>
    <t>29.03.2023</t>
  </si>
  <si>
    <t>30.03.2023</t>
  </si>
  <si>
    <t>31.03.2023</t>
  </si>
  <si>
    <t>Цена на порамнување МКД/MWh - Март 2023</t>
  </si>
  <si>
    <t>Ангажирана aFRR регулација за нагоре - Март 2023</t>
  </si>
  <si>
    <t>Ангажирана aFRR регулација за надолу - Март 2023</t>
  </si>
  <si>
    <t>Вкупно ангажирана aFRR регулација - Март 2023</t>
  </si>
  <si>
    <t>Ангажирана mFRR регулација за нагоре - Март 2023</t>
  </si>
  <si>
    <t>Ангажирана mFRR регулација за надолу - Март 2023</t>
  </si>
  <si>
    <t>Вкупно ангажирана mFRR регулација - Март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</si>
</sst>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5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2" fontId="1" fillId="4" borderId="46" xfId="0" applyNumberFormat="1" applyFont="1" applyFill="1" applyBorder="1" applyAlignment="1">
      <alignment horizontal="center" vertical="center"/>
    </xf>
    <xf numFmtId="2" fontId="16" fillId="4" borderId="47" xfId="0" applyNumberFormat="1" applyFont="1" applyFill="1" applyBorder="1" applyAlignment="1">
      <alignment horizontal="center" vertical="center" wrapText="1"/>
    </xf>
    <xf numFmtId="2" fontId="16" fillId="4" borderId="48" xfId="0" applyNumberFormat="1" applyFont="1" applyFill="1" applyBorder="1" applyAlignment="1">
      <alignment horizontal="center" vertical="center" wrapText="1"/>
    </xf>
    <xf numFmtId="4" fontId="17" fillId="2" borderId="49" xfId="0" applyNumberFormat="1" applyFont="1" applyFill="1" applyBorder="1" applyAlignment="1">
      <alignment horizontal="center" vertical="center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2" fontId="16" fillId="4" borderId="55" xfId="0" applyNumberFormat="1" applyFont="1" applyFill="1" applyBorder="1" applyAlignment="1">
      <alignment horizontal="center" vertical="center" wrapText="1"/>
    </xf>
    <xf numFmtId="2" fontId="16" fillId="4" borderId="56" xfId="0" applyNumberFormat="1" applyFont="1" applyFill="1" applyBorder="1" applyAlignment="1">
      <alignment horizontal="center" vertical="center" wrapText="1"/>
    </xf>
    <xf numFmtId="4" fontId="17" fillId="2" borderId="57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3\3.%20mart%202023\Izvestaj_mart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B137"/>
  <sheetViews>
    <sheetView tabSelected="1" topLeftCell="A75" zoomScale="55" zoomScaleNormal="55" workbookViewId="0">
      <selection activeCell="D108" sqref="D108:AA111"/>
    </sheetView>
  </sheetViews>
  <sheetFormatPr defaultColWidth="8.85546875" defaultRowHeight="15" x14ac:dyDescent="0.25"/>
  <cols>
    <col min="1" max="1" width="10.5703125" style="1" bestFit="1" customWidth="1"/>
    <col min="2" max="2" width="14.28515625" style="1" bestFit="1" customWidth="1"/>
    <col min="3" max="3" width="18" style="1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5" t="s">
        <v>0</v>
      </c>
      <c r="C2" s="67" t="s">
        <v>1</v>
      </c>
      <c r="D2" s="69" t="s">
        <v>40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1"/>
    </row>
    <row r="3" spans="1:28" ht="18.75" customHeight="1" thickTop="1" thickBot="1" x14ac:dyDescent="0.3">
      <c r="B3" s="66"/>
      <c r="C3" s="68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1" t="s">
        <v>41</v>
      </c>
      <c r="C4" s="6" t="s">
        <v>26</v>
      </c>
      <c r="D4" s="7">
        <v>202.89</v>
      </c>
      <c r="E4" s="7">
        <v>174.34085178875637</v>
      </c>
      <c r="F4" s="7">
        <v>165.2</v>
      </c>
      <c r="G4" s="7">
        <v>0</v>
      </c>
      <c r="H4" s="7">
        <v>0</v>
      </c>
      <c r="I4" s="7">
        <v>0</v>
      </c>
      <c r="J4" s="7">
        <v>0</v>
      </c>
      <c r="K4" s="7">
        <v>241.5292682926829</v>
      </c>
      <c r="L4" s="7">
        <v>241.81285714285715</v>
      </c>
      <c r="M4" s="7">
        <v>220.4568085106383</v>
      </c>
      <c r="N4" s="7">
        <v>200.42680851063832</v>
      </c>
      <c r="O4" s="7">
        <v>193.85000000000005</v>
      </c>
      <c r="P4" s="7">
        <v>188.19103896103894</v>
      </c>
      <c r="Q4" s="7">
        <v>183.46265060240961</v>
      </c>
      <c r="R4" s="7">
        <v>184.35710144927535</v>
      </c>
      <c r="S4" s="7">
        <v>190.85018518518521</v>
      </c>
      <c r="T4" s="7">
        <v>201.29020833333331</v>
      </c>
      <c r="U4" s="7">
        <v>225.59607870450986</v>
      </c>
      <c r="V4" s="7">
        <v>241.92391304347825</v>
      </c>
      <c r="W4" s="7">
        <v>238.42176470588234</v>
      </c>
      <c r="X4" s="7">
        <v>0</v>
      </c>
      <c r="Y4" s="7">
        <v>232.5</v>
      </c>
      <c r="Z4" s="7">
        <v>211.17769911504428</v>
      </c>
      <c r="AA4" s="8">
        <v>181.77063829787235</v>
      </c>
    </row>
    <row r="5" spans="1:28" ht="15.75" customHeight="1" x14ac:dyDescent="0.25">
      <c r="A5" s="5"/>
      <c r="B5" s="62"/>
      <c r="C5" s="6" t="s">
        <v>27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85.07</v>
      </c>
      <c r="Y5" s="7">
        <v>0</v>
      </c>
      <c r="Z5" s="7">
        <v>0</v>
      </c>
      <c r="AA5" s="8">
        <v>0</v>
      </c>
    </row>
    <row r="6" spans="1:28" ht="15" customHeight="1" x14ac:dyDescent="0.25">
      <c r="A6" s="5"/>
      <c r="B6" s="62"/>
      <c r="C6" s="6" t="s">
        <v>28</v>
      </c>
      <c r="D6" s="7">
        <v>0</v>
      </c>
      <c r="E6" s="7">
        <v>0</v>
      </c>
      <c r="F6" s="7">
        <v>0</v>
      </c>
      <c r="G6" s="7">
        <v>64.61</v>
      </c>
      <c r="H6" s="7">
        <v>65.33</v>
      </c>
      <c r="I6" s="7">
        <v>70.56</v>
      </c>
      <c r="J6" s="7">
        <v>81.650000000000006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3"/>
      <c r="C7" s="9" t="s">
        <v>29</v>
      </c>
      <c r="D7" s="10">
        <v>0</v>
      </c>
      <c r="E7" s="10">
        <v>0</v>
      </c>
      <c r="F7" s="10">
        <v>0</v>
      </c>
      <c r="G7" s="10">
        <v>193.82</v>
      </c>
      <c r="H7" s="10">
        <v>195.99</v>
      </c>
      <c r="I7" s="10">
        <v>211.67</v>
      </c>
      <c r="J7" s="10">
        <v>244.95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1" t="s">
        <v>42</v>
      </c>
      <c r="C8" s="6" t="s">
        <v>26</v>
      </c>
      <c r="D8" s="7">
        <v>178.72586750788642</v>
      </c>
      <c r="E8" s="7">
        <v>197.43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283.35000000000002</v>
      </c>
      <c r="N8" s="7">
        <v>0</v>
      </c>
      <c r="O8" s="7">
        <v>234.32000000000002</v>
      </c>
      <c r="P8" s="7">
        <v>221.91000000000003</v>
      </c>
      <c r="Q8" s="7">
        <v>0</v>
      </c>
      <c r="R8" s="7">
        <v>0</v>
      </c>
      <c r="S8" s="7">
        <v>225.12</v>
      </c>
      <c r="T8" s="7">
        <v>0</v>
      </c>
      <c r="U8" s="7">
        <v>0</v>
      </c>
      <c r="V8" s="7">
        <v>286.98</v>
      </c>
      <c r="W8" s="7">
        <v>0</v>
      </c>
      <c r="X8" s="7">
        <v>0</v>
      </c>
      <c r="Y8" s="7">
        <v>243.57</v>
      </c>
      <c r="Z8" s="7">
        <v>223.5435117056856</v>
      </c>
      <c r="AA8" s="8">
        <v>184.70070175438593</v>
      </c>
    </row>
    <row r="9" spans="1:28" x14ac:dyDescent="0.25">
      <c r="A9" s="5"/>
      <c r="B9" s="62"/>
      <c r="C9" s="6" t="s">
        <v>27</v>
      </c>
      <c r="D9" s="7">
        <v>0</v>
      </c>
      <c r="E9" s="7">
        <v>0</v>
      </c>
      <c r="F9" s="7">
        <v>39.93</v>
      </c>
      <c r="G9" s="7">
        <v>39.299999999999997</v>
      </c>
      <c r="H9" s="7">
        <v>39.5</v>
      </c>
      <c r="I9" s="7">
        <v>43.28</v>
      </c>
      <c r="J9" s="7">
        <v>52.391908593498556</v>
      </c>
      <c r="K9" s="7">
        <v>69.101131969739427</v>
      </c>
      <c r="L9" s="7">
        <v>56.98</v>
      </c>
      <c r="M9" s="7">
        <v>0</v>
      </c>
      <c r="N9" s="7">
        <v>81.720000000000013</v>
      </c>
      <c r="O9" s="7">
        <v>0</v>
      </c>
      <c r="P9" s="7">
        <v>0</v>
      </c>
      <c r="Q9" s="7">
        <v>72.84</v>
      </c>
      <c r="R9" s="7">
        <v>74.33</v>
      </c>
      <c r="S9" s="7">
        <v>0</v>
      </c>
      <c r="T9" s="7">
        <v>78.94</v>
      </c>
      <c r="U9" s="7">
        <v>85.98</v>
      </c>
      <c r="V9" s="7">
        <v>0</v>
      </c>
      <c r="W9" s="7">
        <v>95.11999999999999</v>
      </c>
      <c r="X9" s="7">
        <v>86.09</v>
      </c>
      <c r="Y9" s="7">
        <v>0</v>
      </c>
      <c r="Z9" s="7">
        <v>0</v>
      </c>
      <c r="AA9" s="8">
        <v>0</v>
      </c>
    </row>
    <row r="10" spans="1:28" x14ac:dyDescent="0.25">
      <c r="A10" s="5"/>
      <c r="B10" s="62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3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1" t="s">
        <v>43</v>
      </c>
      <c r="C12" s="6" t="s">
        <v>26</v>
      </c>
      <c r="D12" s="7">
        <v>189.39014822657492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280.55</v>
      </c>
      <c r="L12" s="7">
        <v>272.34673063742287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8">
        <v>0</v>
      </c>
    </row>
    <row r="13" spans="1:28" x14ac:dyDescent="0.25">
      <c r="A13" s="5"/>
      <c r="B13" s="62"/>
      <c r="C13" s="6" t="s">
        <v>27</v>
      </c>
      <c r="D13" s="7">
        <v>0</v>
      </c>
      <c r="E13" s="7">
        <v>66.14</v>
      </c>
      <c r="F13" s="7">
        <v>0</v>
      </c>
      <c r="G13" s="7">
        <v>39.53</v>
      </c>
      <c r="H13" s="7">
        <v>39.39</v>
      </c>
      <c r="I13" s="7">
        <v>41.3</v>
      </c>
      <c r="J13" s="7">
        <v>81.099999999999994</v>
      </c>
      <c r="K13" s="7">
        <v>0</v>
      </c>
      <c r="L13" s="7">
        <v>0</v>
      </c>
      <c r="M13" s="7">
        <v>85.59999999999998</v>
      </c>
      <c r="N13" s="7">
        <v>69.138627450980394</v>
      </c>
      <c r="O13" s="7">
        <v>48.052415730337081</v>
      </c>
      <c r="P13" s="7">
        <v>50.930527704485492</v>
      </c>
      <c r="Q13" s="7">
        <v>48.564373817631477</v>
      </c>
      <c r="R13" s="7">
        <v>46.842475545522944</v>
      </c>
      <c r="S13" s="7">
        <v>50.064337349397583</v>
      </c>
      <c r="T13" s="7">
        <v>55.662668070914521</v>
      </c>
      <c r="U13" s="7">
        <v>51.16282958199357</v>
      </c>
      <c r="V13" s="7">
        <v>49.621000000000002</v>
      </c>
      <c r="W13" s="7">
        <v>49.952768230376222</v>
      </c>
      <c r="X13" s="7">
        <v>45.765824175824179</v>
      </c>
      <c r="Y13" s="7">
        <v>45.34519649841684</v>
      </c>
      <c r="Z13" s="7">
        <v>41.190322580645166</v>
      </c>
      <c r="AA13" s="8">
        <v>35.10173913043478</v>
      </c>
    </row>
    <row r="14" spans="1:28" x14ac:dyDescent="0.25">
      <c r="A14" s="5"/>
      <c r="B14" s="62"/>
      <c r="C14" s="6" t="s">
        <v>28</v>
      </c>
      <c r="D14" s="7">
        <v>0</v>
      </c>
      <c r="E14" s="7">
        <v>0</v>
      </c>
      <c r="F14" s="7">
        <v>66.16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3"/>
      <c r="C15" s="9" t="s">
        <v>29</v>
      </c>
      <c r="D15" s="10">
        <v>0</v>
      </c>
      <c r="E15" s="10">
        <v>0</v>
      </c>
      <c r="F15" s="10">
        <v>198.48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1" t="s">
        <v>44</v>
      </c>
      <c r="C16" s="6" t="s">
        <v>26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159.11000000000004</v>
      </c>
      <c r="P16" s="7">
        <v>156.92000000000002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8">
        <v>0</v>
      </c>
    </row>
    <row r="17" spans="1:27" x14ac:dyDescent="0.25">
      <c r="B17" s="62"/>
      <c r="C17" s="6" t="s">
        <v>27</v>
      </c>
      <c r="D17" s="7">
        <v>37.33</v>
      </c>
      <c r="E17" s="7">
        <v>33.74</v>
      </c>
      <c r="F17" s="7">
        <v>31.98</v>
      </c>
      <c r="G17" s="7">
        <v>33.229999999999997</v>
      </c>
      <c r="H17" s="7">
        <v>33.31</v>
      </c>
      <c r="I17" s="7">
        <v>33.17</v>
      </c>
      <c r="J17" s="7">
        <v>35.869999999999997</v>
      </c>
      <c r="K17" s="7">
        <v>43.5</v>
      </c>
      <c r="L17" s="7">
        <v>39.93</v>
      </c>
      <c r="M17" s="7">
        <v>38.909999999999997</v>
      </c>
      <c r="N17" s="7">
        <v>30.77</v>
      </c>
      <c r="O17" s="7">
        <v>0</v>
      </c>
      <c r="P17" s="7">
        <v>0</v>
      </c>
      <c r="Q17" s="7">
        <v>48.15</v>
      </c>
      <c r="R17" s="7">
        <v>49.42</v>
      </c>
      <c r="S17" s="7">
        <v>52.51</v>
      </c>
      <c r="T17" s="7">
        <v>57</v>
      </c>
      <c r="U17" s="7">
        <v>43.898781630740388</v>
      </c>
      <c r="V17" s="7">
        <v>77.230000000000018</v>
      </c>
      <c r="W17" s="7">
        <v>77.03</v>
      </c>
      <c r="X17" s="7">
        <v>72.319999999999993</v>
      </c>
      <c r="Y17" s="7">
        <v>53.165208012326651</v>
      </c>
      <c r="Z17" s="7">
        <v>37.501479567872245</v>
      </c>
      <c r="AA17" s="8">
        <v>33.69</v>
      </c>
    </row>
    <row r="18" spans="1:27" x14ac:dyDescent="0.25">
      <c r="B18" s="62"/>
      <c r="C18" s="6" t="s">
        <v>28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3"/>
      <c r="C19" s="9" t="s">
        <v>29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1" t="s">
        <v>45</v>
      </c>
      <c r="C20" s="6" t="s">
        <v>26</v>
      </c>
      <c r="D20" s="7">
        <v>166.74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171.11</v>
      </c>
      <c r="P20" s="7">
        <v>165.72951033732318</v>
      </c>
      <c r="Q20" s="7">
        <v>147.85738287560582</v>
      </c>
      <c r="R20" s="7">
        <v>143.86263050153534</v>
      </c>
      <c r="S20" s="7">
        <v>153.09648602395893</v>
      </c>
      <c r="T20" s="7">
        <v>184.6645828819068</v>
      </c>
      <c r="U20" s="7">
        <v>190.68773654916515</v>
      </c>
      <c r="V20" s="7">
        <v>216.91816720257236</v>
      </c>
      <c r="W20" s="7">
        <v>0</v>
      </c>
      <c r="X20" s="7">
        <v>0</v>
      </c>
      <c r="Y20" s="7">
        <v>0</v>
      </c>
      <c r="Z20" s="7">
        <v>0</v>
      </c>
      <c r="AA20" s="8">
        <v>203.25</v>
      </c>
    </row>
    <row r="21" spans="1:27" x14ac:dyDescent="0.25">
      <c r="B21" s="62"/>
      <c r="C21" s="6" t="s">
        <v>27</v>
      </c>
      <c r="D21" s="7">
        <v>0</v>
      </c>
      <c r="E21" s="7">
        <v>32.9</v>
      </c>
      <c r="F21" s="7">
        <v>33.15</v>
      </c>
      <c r="G21" s="7">
        <v>33.29</v>
      </c>
      <c r="H21" s="7">
        <v>32.54</v>
      </c>
      <c r="I21" s="7">
        <v>32.78</v>
      </c>
      <c r="J21" s="7">
        <v>32.630000000000003</v>
      </c>
      <c r="K21" s="7">
        <v>33.53</v>
      </c>
      <c r="L21" s="7">
        <v>37.672170283806338</v>
      </c>
      <c r="M21" s="7">
        <v>33.958331957060281</v>
      </c>
      <c r="N21" s="7">
        <v>55.96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85</v>
      </c>
      <c r="X21" s="7">
        <v>81.25</v>
      </c>
      <c r="Y21" s="7">
        <v>77.08</v>
      </c>
      <c r="Z21" s="7">
        <v>72.709999999999994</v>
      </c>
      <c r="AA21" s="8">
        <v>0</v>
      </c>
    </row>
    <row r="22" spans="1:27" x14ac:dyDescent="0.25">
      <c r="B22" s="62"/>
      <c r="C22" s="6" t="s">
        <v>28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3"/>
      <c r="C23" s="9" t="s">
        <v>29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1" t="s">
        <v>46</v>
      </c>
      <c r="C24" s="6" t="s">
        <v>26</v>
      </c>
      <c r="D24" s="7">
        <v>180.68</v>
      </c>
      <c r="E24" s="7">
        <v>166.09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199.76</v>
      </c>
      <c r="Q24" s="7">
        <v>191.99</v>
      </c>
      <c r="R24" s="7">
        <v>0</v>
      </c>
      <c r="S24" s="7">
        <v>192.57913043478263</v>
      </c>
      <c r="T24" s="7">
        <v>199.34282051282051</v>
      </c>
      <c r="U24" s="7">
        <v>217.37304250559288</v>
      </c>
      <c r="V24" s="7">
        <v>276.99</v>
      </c>
      <c r="W24" s="7">
        <v>244.00443183771705</v>
      </c>
      <c r="X24" s="7">
        <v>205.02081514923501</v>
      </c>
      <c r="Y24" s="7">
        <v>179.63922974767596</v>
      </c>
      <c r="Z24" s="7">
        <v>159.26432624113474</v>
      </c>
      <c r="AA24" s="8">
        <v>144.51478469885308</v>
      </c>
    </row>
    <row r="25" spans="1:27" x14ac:dyDescent="0.25">
      <c r="B25" s="62"/>
      <c r="C25" s="6" t="s">
        <v>27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58.24</v>
      </c>
      <c r="N25" s="7">
        <v>51.23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8">
        <v>0</v>
      </c>
    </row>
    <row r="26" spans="1:27" x14ac:dyDescent="0.25">
      <c r="B26" s="62"/>
      <c r="C26" s="6" t="s">
        <v>28</v>
      </c>
      <c r="D26" s="7">
        <v>0</v>
      </c>
      <c r="E26" s="7">
        <v>0</v>
      </c>
      <c r="F26" s="7">
        <v>63.71</v>
      </c>
      <c r="G26" s="7">
        <v>62.97</v>
      </c>
      <c r="H26" s="7">
        <v>62.7</v>
      </c>
      <c r="I26" s="7">
        <v>69.14</v>
      </c>
      <c r="J26" s="7">
        <v>79.900000000000006</v>
      </c>
      <c r="K26" s="7">
        <v>92.5</v>
      </c>
      <c r="L26" s="7">
        <v>108.55</v>
      </c>
      <c r="M26" s="7">
        <v>0</v>
      </c>
      <c r="N26" s="7">
        <v>0</v>
      </c>
      <c r="O26" s="7">
        <v>80.42</v>
      </c>
      <c r="P26" s="7">
        <v>0</v>
      </c>
      <c r="Q26" s="7">
        <v>0</v>
      </c>
      <c r="R26" s="7">
        <v>73.34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3"/>
      <c r="C27" s="9" t="s">
        <v>29</v>
      </c>
      <c r="D27" s="10">
        <v>0</v>
      </c>
      <c r="E27" s="10">
        <v>0</v>
      </c>
      <c r="F27" s="10">
        <v>191.12</v>
      </c>
      <c r="G27" s="10">
        <v>188.91</v>
      </c>
      <c r="H27" s="10">
        <v>188.09</v>
      </c>
      <c r="I27" s="10">
        <v>207.41</v>
      </c>
      <c r="J27" s="10">
        <v>239.7</v>
      </c>
      <c r="K27" s="10">
        <v>277.5</v>
      </c>
      <c r="L27" s="10">
        <v>325.64</v>
      </c>
      <c r="M27" s="10">
        <v>0</v>
      </c>
      <c r="N27" s="10">
        <v>0</v>
      </c>
      <c r="O27" s="10">
        <v>241.26</v>
      </c>
      <c r="P27" s="10">
        <v>0</v>
      </c>
      <c r="Q27" s="10">
        <v>0</v>
      </c>
      <c r="R27" s="10">
        <v>220.02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1" t="s">
        <v>47</v>
      </c>
      <c r="C28" s="6" t="s">
        <v>26</v>
      </c>
      <c r="D28" s="7">
        <v>159.27631578947367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8">
        <v>171.05</v>
      </c>
    </row>
    <row r="29" spans="1:27" x14ac:dyDescent="0.25">
      <c r="B29" s="62"/>
      <c r="C29" s="6" t="s">
        <v>27</v>
      </c>
      <c r="D29" s="7">
        <v>0</v>
      </c>
      <c r="E29" s="7">
        <v>36.888235294117642</v>
      </c>
      <c r="F29" s="7">
        <v>32.909999999999997</v>
      </c>
      <c r="G29" s="7">
        <v>32.74</v>
      </c>
      <c r="H29" s="7">
        <v>34.729999999999997</v>
      </c>
      <c r="I29" s="7">
        <v>39.06</v>
      </c>
      <c r="J29" s="7">
        <v>49.56732919254658</v>
      </c>
      <c r="K29" s="7">
        <v>63.261645473524389</v>
      </c>
      <c r="L29" s="7">
        <v>65.571980676328508</v>
      </c>
      <c r="M29" s="7">
        <v>50.172101576182129</v>
      </c>
      <c r="N29" s="7">
        <v>44.63224199288257</v>
      </c>
      <c r="O29" s="7">
        <v>46.492660135644314</v>
      </c>
      <c r="P29" s="7">
        <v>42.127053726169841</v>
      </c>
      <c r="Q29" s="7">
        <v>41.826363636363645</v>
      </c>
      <c r="R29" s="7">
        <v>40.524298948868697</v>
      </c>
      <c r="S29" s="7">
        <v>44.326813346228242</v>
      </c>
      <c r="T29" s="7">
        <v>41.312608695652173</v>
      </c>
      <c r="U29" s="7">
        <v>47.867741935483863</v>
      </c>
      <c r="V29" s="7">
        <v>50.09</v>
      </c>
      <c r="W29" s="7">
        <v>92.66</v>
      </c>
      <c r="X29" s="7">
        <v>75.27</v>
      </c>
      <c r="Y29" s="7">
        <v>53.858282442748092</v>
      </c>
      <c r="Z29" s="7">
        <v>36.46</v>
      </c>
      <c r="AA29" s="8">
        <v>0</v>
      </c>
    </row>
    <row r="30" spans="1:27" x14ac:dyDescent="0.25">
      <c r="B30" s="62"/>
      <c r="C30" s="6" t="s">
        <v>28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3"/>
      <c r="C31" s="9" t="s">
        <v>29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1" t="s">
        <v>48</v>
      </c>
      <c r="C32" s="6" t="s">
        <v>26</v>
      </c>
      <c r="D32" s="7">
        <v>0</v>
      </c>
      <c r="E32" s="7">
        <v>169.79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233.2856570155902</v>
      </c>
      <c r="N32" s="7">
        <v>200.84087045570917</v>
      </c>
      <c r="O32" s="7">
        <v>189.15892949775997</v>
      </c>
      <c r="P32" s="7">
        <v>207.56000000000003</v>
      </c>
      <c r="Q32" s="7">
        <v>0</v>
      </c>
      <c r="R32" s="7">
        <v>211.88999999999996</v>
      </c>
      <c r="S32" s="7">
        <v>214.8</v>
      </c>
      <c r="T32" s="7">
        <v>0</v>
      </c>
      <c r="U32" s="7">
        <v>0</v>
      </c>
      <c r="V32" s="7">
        <v>250.34</v>
      </c>
      <c r="W32" s="7">
        <v>255.03</v>
      </c>
      <c r="X32" s="7">
        <v>230.66</v>
      </c>
      <c r="Y32" s="7">
        <v>209.63000000000002</v>
      </c>
      <c r="Z32" s="7">
        <v>0</v>
      </c>
      <c r="AA32" s="8">
        <v>178.5</v>
      </c>
    </row>
    <row r="33" spans="1:27" x14ac:dyDescent="0.25">
      <c r="B33" s="62"/>
      <c r="C33" s="6" t="s">
        <v>27</v>
      </c>
      <c r="D33" s="7">
        <v>57.849999999999994</v>
      </c>
      <c r="E33" s="7">
        <v>0</v>
      </c>
      <c r="F33" s="7">
        <v>56.010000000000005</v>
      </c>
      <c r="G33" s="7">
        <v>55.5</v>
      </c>
      <c r="H33" s="7">
        <v>55.5</v>
      </c>
      <c r="I33" s="7">
        <v>59.12</v>
      </c>
      <c r="J33" s="7">
        <v>54.103454721237519</v>
      </c>
      <c r="K33" s="7">
        <v>47.709999999999994</v>
      </c>
      <c r="L33" s="7">
        <v>52.08</v>
      </c>
      <c r="M33" s="7">
        <v>0</v>
      </c>
      <c r="N33" s="7">
        <v>0</v>
      </c>
      <c r="O33" s="7">
        <v>0</v>
      </c>
      <c r="P33" s="7">
        <v>0</v>
      </c>
      <c r="Q33" s="7">
        <v>67.180000000000007</v>
      </c>
      <c r="R33" s="7">
        <v>0</v>
      </c>
      <c r="S33" s="7">
        <v>0</v>
      </c>
      <c r="T33" s="7">
        <v>72.599999999999994</v>
      </c>
      <c r="U33" s="7">
        <v>76.61</v>
      </c>
      <c r="V33" s="7">
        <v>0</v>
      </c>
      <c r="W33" s="7">
        <v>0</v>
      </c>
      <c r="X33" s="7">
        <v>0</v>
      </c>
      <c r="Y33" s="7">
        <v>0</v>
      </c>
      <c r="Z33" s="7">
        <v>66.28</v>
      </c>
      <c r="AA33" s="8">
        <v>0</v>
      </c>
    </row>
    <row r="34" spans="1:27" x14ac:dyDescent="0.25">
      <c r="B34" s="62"/>
      <c r="C34" s="6" t="s">
        <v>28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3"/>
      <c r="C35" s="9" t="s">
        <v>29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1" t="s">
        <v>49</v>
      </c>
      <c r="C36" s="6" t="s">
        <v>26</v>
      </c>
      <c r="D36" s="7">
        <v>160.6340345368917</v>
      </c>
      <c r="E36" s="7">
        <v>167.08999999999997</v>
      </c>
      <c r="F36" s="7">
        <v>166.53</v>
      </c>
      <c r="G36" s="7">
        <v>0</v>
      </c>
      <c r="H36" s="7">
        <v>0</v>
      </c>
      <c r="I36" s="7">
        <v>0</v>
      </c>
      <c r="J36" s="7">
        <v>206.33</v>
      </c>
      <c r="K36" s="7">
        <v>229.05</v>
      </c>
      <c r="L36" s="7">
        <v>240.14</v>
      </c>
      <c r="M36" s="7">
        <v>231.99</v>
      </c>
      <c r="N36" s="7">
        <v>218.82000000000002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8">
        <v>164.55</v>
      </c>
    </row>
    <row r="37" spans="1:27" x14ac:dyDescent="0.25">
      <c r="B37" s="62"/>
      <c r="C37" s="6" t="s">
        <v>27</v>
      </c>
      <c r="D37" s="7">
        <v>0</v>
      </c>
      <c r="E37" s="7">
        <v>0</v>
      </c>
      <c r="F37" s="7">
        <v>0</v>
      </c>
      <c r="G37" s="7">
        <v>54.69</v>
      </c>
      <c r="H37" s="7">
        <v>55.61</v>
      </c>
      <c r="I37" s="7">
        <v>56.51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59.914095382286149</v>
      </c>
      <c r="P37" s="7">
        <v>41.805613850996849</v>
      </c>
      <c r="Q37" s="7">
        <v>40.191022093743548</v>
      </c>
      <c r="R37" s="7">
        <v>40.904184836967389</v>
      </c>
      <c r="S37" s="7">
        <v>44.089989969909738</v>
      </c>
      <c r="T37" s="7">
        <v>44.434675544282399</v>
      </c>
      <c r="U37" s="7">
        <v>44.698205841446452</v>
      </c>
      <c r="V37" s="7">
        <v>46.396206896551725</v>
      </c>
      <c r="W37" s="7">
        <v>76.989999999999981</v>
      </c>
      <c r="X37" s="7">
        <v>73.599999999999994</v>
      </c>
      <c r="Y37" s="7">
        <v>49.966846473029051</v>
      </c>
      <c r="Z37" s="7">
        <v>37.299999999999997</v>
      </c>
      <c r="AA37" s="8">
        <v>0</v>
      </c>
    </row>
    <row r="38" spans="1:27" x14ac:dyDescent="0.25">
      <c r="B38" s="62"/>
      <c r="C38" s="6" t="s">
        <v>28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3"/>
      <c r="C39" s="9" t="s">
        <v>29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1" t="s">
        <v>50</v>
      </c>
      <c r="C40" s="6" t="s">
        <v>26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204.91999999999996</v>
      </c>
      <c r="N40" s="7">
        <v>183.49641952983723</v>
      </c>
      <c r="O40" s="7">
        <v>165.69520853231455</v>
      </c>
      <c r="P40" s="7">
        <v>153.42939419941649</v>
      </c>
      <c r="Q40" s="7">
        <v>149.82499999999999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8">
        <v>0</v>
      </c>
    </row>
    <row r="41" spans="1:27" x14ac:dyDescent="0.25">
      <c r="B41" s="62"/>
      <c r="C41" s="6" t="s">
        <v>27</v>
      </c>
      <c r="D41" s="7">
        <v>51.449999999999996</v>
      </c>
      <c r="E41" s="7">
        <v>50.340000000000011</v>
      </c>
      <c r="F41" s="7">
        <v>29.87</v>
      </c>
      <c r="G41" s="7">
        <v>29.8</v>
      </c>
      <c r="H41" s="7">
        <v>29.880000000000003</v>
      </c>
      <c r="I41" s="7">
        <v>52.5</v>
      </c>
      <c r="J41" s="7">
        <v>44.523044384246724</v>
      </c>
      <c r="K41" s="7">
        <v>52.355120167189128</v>
      </c>
      <c r="L41" s="7">
        <v>42.42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45.057489912932688</v>
      </c>
      <c r="S41" s="7">
        <v>37.781301775147924</v>
      </c>
      <c r="T41" s="7">
        <v>38.741873198847259</v>
      </c>
      <c r="U41" s="7">
        <v>42.577902341803679</v>
      </c>
      <c r="V41" s="7">
        <v>45.394709553528564</v>
      </c>
      <c r="W41" s="7">
        <v>48.343664006901015</v>
      </c>
      <c r="X41" s="7">
        <v>36.793701968134954</v>
      </c>
      <c r="Y41" s="7">
        <v>39.772266401590457</v>
      </c>
      <c r="Z41" s="7">
        <v>34.982802317161479</v>
      </c>
      <c r="AA41" s="8">
        <v>28.19506107676067</v>
      </c>
    </row>
    <row r="42" spans="1:27" x14ac:dyDescent="0.25">
      <c r="B42" s="62"/>
      <c r="C42" s="6" t="s">
        <v>28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3"/>
      <c r="C43" s="9" t="s">
        <v>29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1" t="s">
        <v>51</v>
      </c>
      <c r="C44" s="6" t="s">
        <v>26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145.5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120.50000000000001</v>
      </c>
      <c r="Q44" s="7">
        <v>74.644822134387354</v>
      </c>
      <c r="R44" s="7">
        <v>72.874057217165131</v>
      </c>
      <c r="S44" s="7">
        <v>106.92881064162756</v>
      </c>
      <c r="T44" s="7">
        <v>132.75782608695653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8">
        <v>0</v>
      </c>
    </row>
    <row r="45" spans="1:27" x14ac:dyDescent="0.25">
      <c r="B45" s="62"/>
      <c r="C45" s="6" t="s">
        <v>27</v>
      </c>
      <c r="D45" s="7">
        <v>23.507769925402435</v>
      </c>
      <c r="E45" s="7">
        <v>22.406060606060606</v>
      </c>
      <c r="F45" s="7">
        <v>38.460000000000008</v>
      </c>
      <c r="G45" s="7">
        <v>41.77</v>
      </c>
      <c r="H45" s="7">
        <v>0</v>
      </c>
      <c r="I45" s="7">
        <v>0</v>
      </c>
      <c r="J45" s="7">
        <v>54.11</v>
      </c>
      <c r="K45" s="7">
        <v>46.24335757192538</v>
      </c>
      <c r="L45" s="7">
        <v>34.382881355932206</v>
      </c>
      <c r="M45" s="7">
        <v>30</v>
      </c>
      <c r="N45" s="7">
        <v>38.309834539813849</v>
      </c>
      <c r="O45" s="7">
        <v>25.746877113866965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52.931650048247022</v>
      </c>
      <c r="V45" s="7">
        <v>45.233870967741936</v>
      </c>
      <c r="W45" s="7">
        <v>45.855445587596009</v>
      </c>
      <c r="X45" s="7">
        <v>44.139589270746029</v>
      </c>
      <c r="Y45" s="7">
        <v>41.64153846153846</v>
      </c>
      <c r="Z45" s="7">
        <v>40.58397884458909</v>
      </c>
      <c r="AA45" s="8">
        <v>32.649765905229373</v>
      </c>
    </row>
    <row r="46" spans="1:27" x14ac:dyDescent="0.25">
      <c r="B46" s="62"/>
      <c r="C46" s="6" t="s">
        <v>28</v>
      </c>
      <c r="D46" s="7">
        <v>0</v>
      </c>
      <c r="E46" s="7">
        <v>0</v>
      </c>
      <c r="F46" s="7">
        <v>0</v>
      </c>
      <c r="G46" s="7">
        <v>0</v>
      </c>
      <c r="H46" s="7">
        <v>44.36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3"/>
      <c r="C47" s="9" t="s">
        <v>29</v>
      </c>
      <c r="D47" s="10">
        <v>0</v>
      </c>
      <c r="E47" s="10">
        <v>0</v>
      </c>
      <c r="F47" s="10">
        <v>0</v>
      </c>
      <c r="G47" s="10">
        <v>0</v>
      </c>
      <c r="H47" s="10">
        <v>133.08000000000001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1" t="s">
        <v>52</v>
      </c>
      <c r="C48" s="6" t="s">
        <v>26</v>
      </c>
      <c r="D48" s="7">
        <v>187.59000000000003</v>
      </c>
      <c r="E48" s="7">
        <v>157.28</v>
      </c>
      <c r="F48" s="7">
        <v>152.25</v>
      </c>
      <c r="G48" s="7">
        <v>142.01999999999998</v>
      </c>
      <c r="H48" s="7">
        <v>144.59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196.13</v>
      </c>
      <c r="W48" s="7">
        <v>211.56000000000003</v>
      </c>
      <c r="X48" s="7">
        <v>194.96</v>
      </c>
      <c r="Y48" s="7">
        <v>165.42</v>
      </c>
      <c r="Z48" s="7">
        <v>144</v>
      </c>
      <c r="AA48" s="8">
        <v>135.13999999999999</v>
      </c>
    </row>
    <row r="49" spans="1:27" x14ac:dyDescent="0.25">
      <c r="B49" s="62"/>
      <c r="C49" s="6" t="s">
        <v>27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48.02</v>
      </c>
      <c r="J49" s="7">
        <v>47.84</v>
      </c>
      <c r="K49" s="7">
        <v>28.306342780026991</v>
      </c>
      <c r="L49" s="7">
        <v>27.328245614035087</v>
      </c>
      <c r="M49" s="7">
        <v>27.91862870890137</v>
      </c>
      <c r="N49" s="7">
        <v>29.39814539665694</v>
      </c>
      <c r="O49" s="7">
        <v>27.050859728506783</v>
      </c>
      <c r="P49" s="7">
        <v>23.653291139240505</v>
      </c>
      <c r="Q49" s="7">
        <v>21.561184351554125</v>
      </c>
      <c r="R49" s="7">
        <v>21.373326722855726</v>
      </c>
      <c r="S49" s="7">
        <v>22.55423076923077</v>
      </c>
      <c r="T49" s="7">
        <v>29.733036053130927</v>
      </c>
      <c r="U49" s="7">
        <v>32.013714637146371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8">
        <v>0</v>
      </c>
    </row>
    <row r="50" spans="1:27" x14ac:dyDescent="0.25">
      <c r="B50" s="62"/>
      <c r="C50" s="6" t="s">
        <v>28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3"/>
      <c r="C51" s="9" t="s">
        <v>29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1" t="s">
        <v>53</v>
      </c>
      <c r="C52" s="6" t="s">
        <v>26</v>
      </c>
      <c r="D52" s="7">
        <v>119.99</v>
      </c>
      <c r="E52" s="7">
        <v>0</v>
      </c>
      <c r="F52" s="7">
        <v>0</v>
      </c>
      <c r="G52" s="7">
        <v>0</v>
      </c>
      <c r="H52" s="7">
        <v>112.27378912685337</v>
      </c>
      <c r="I52" s="7">
        <v>203.93</v>
      </c>
      <c r="J52" s="7">
        <v>230.62999999999997</v>
      </c>
      <c r="K52" s="7">
        <v>232.43</v>
      </c>
      <c r="L52" s="7">
        <v>208.52</v>
      </c>
      <c r="M52" s="7">
        <v>220.97999999999996</v>
      </c>
      <c r="N52" s="7">
        <v>168.15</v>
      </c>
      <c r="O52" s="7">
        <v>176.66</v>
      </c>
      <c r="P52" s="7">
        <v>0</v>
      </c>
      <c r="Q52" s="7">
        <v>0</v>
      </c>
      <c r="R52" s="7">
        <v>0</v>
      </c>
      <c r="S52" s="7">
        <v>0</v>
      </c>
      <c r="T52" s="7">
        <v>223.69999999999996</v>
      </c>
      <c r="U52" s="7">
        <v>224.93</v>
      </c>
      <c r="V52" s="7">
        <v>201.82650793650794</v>
      </c>
      <c r="W52" s="7">
        <v>200.36307692307693</v>
      </c>
      <c r="X52" s="7">
        <v>163.02527573228608</v>
      </c>
      <c r="Y52" s="7">
        <v>112.90371140516699</v>
      </c>
      <c r="Z52" s="7">
        <v>46.077804878048774</v>
      </c>
      <c r="AA52" s="8">
        <v>30.305833333333332</v>
      </c>
    </row>
    <row r="53" spans="1:27" x14ac:dyDescent="0.25">
      <c r="B53" s="62"/>
      <c r="C53" s="6" t="s">
        <v>27</v>
      </c>
      <c r="D53" s="7">
        <v>0</v>
      </c>
      <c r="E53" s="7">
        <v>19.640373831775698</v>
      </c>
      <c r="F53" s="7">
        <v>18.3</v>
      </c>
      <c r="G53" s="7">
        <v>23.019999999999996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53.79</v>
      </c>
      <c r="Q53" s="7">
        <v>61.29</v>
      </c>
      <c r="R53" s="7">
        <v>58.44</v>
      </c>
      <c r="S53" s="7">
        <v>55.939999999999991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8">
        <v>0</v>
      </c>
    </row>
    <row r="54" spans="1:27" x14ac:dyDescent="0.25">
      <c r="B54" s="62"/>
      <c r="C54" s="6" t="s">
        <v>28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3"/>
      <c r="C55" s="9" t="s">
        <v>29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1" t="s">
        <v>54</v>
      </c>
      <c r="C56" s="6" t="s">
        <v>26</v>
      </c>
      <c r="D56" s="7">
        <v>14.360000000000001</v>
      </c>
      <c r="E56" s="7">
        <v>0</v>
      </c>
      <c r="F56" s="7">
        <v>7.41</v>
      </c>
      <c r="G56" s="7">
        <v>0</v>
      </c>
      <c r="H56" s="7">
        <v>10.254228934817169</v>
      </c>
      <c r="I56" s="7">
        <v>97.67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8">
        <v>169.28</v>
      </c>
    </row>
    <row r="57" spans="1:27" x14ac:dyDescent="0.25">
      <c r="B57" s="62"/>
      <c r="C57" s="6" t="s">
        <v>27</v>
      </c>
      <c r="D57" s="7">
        <v>0</v>
      </c>
      <c r="E57" s="7">
        <v>7.12</v>
      </c>
      <c r="F57" s="7">
        <v>0</v>
      </c>
      <c r="G57" s="7">
        <v>7.120000000000001</v>
      </c>
      <c r="H57" s="7">
        <v>0</v>
      </c>
      <c r="I57" s="7">
        <v>0</v>
      </c>
      <c r="J57" s="7">
        <v>66.81</v>
      </c>
      <c r="K57" s="7">
        <v>69.56</v>
      </c>
      <c r="L57" s="7">
        <v>64.650000000000006</v>
      </c>
      <c r="M57" s="7">
        <v>42.432377260981916</v>
      </c>
      <c r="N57" s="7">
        <v>26.792684563758392</v>
      </c>
      <c r="O57" s="7">
        <v>18.979903206291588</v>
      </c>
      <c r="P57" s="7">
        <v>17.490982220564465</v>
      </c>
      <c r="Q57" s="7">
        <v>22.919378112088143</v>
      </c>
      <c r="R57" s="7">
        <v>26.920695652173912</v>
      </c>
      <c r="S57" s="7">
        <v>31.312873769971436</v>
      </c>
      <c r="T57" s="7">
        <v>39.751675977653626</v>
      </c>
      <c r="U57" s="7">
        <v>42.48094691535151</v>
      </c>
      <c r="V57" s="7">
        <v>44.947692307692307</v>
      </c>
      <c r="W57" s="7">
        <v>58.080583941605845</v>
      </c>
      <c r="X57" s="7">
        <v>44.1</v>
      </c>
      <c r="Y57" s="7">
        <v>43.134098652428179</v>
      </c>
      <c r="Z57" s="7">
        <v>38.18</v>
      </c>
      <c r="AA57" s="8">
        <v>0</v>
      </c>
    </row>
    <row r="58" spans="1:27" x14ac:dyDescent="0.25">
      <c r="B58" s="62"/>
      <c r="C58" s="6" t="s">
        <v>28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3"/>
      <c r="C59" s="9" t="s">
        <v>29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1" t="s">
        <v>55</v>
      </c>
      <c r="C60" s="6" t="s">
        <v>26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207.9</v>
      </c>
      <c r="K60" s="7">
        <v>238.10999999999999</v>
      </c>
      <c r="L60" s="7">
        <v>202.22615384615386</v>
      </c>
      <c r="M60" s="7">
        <v>170.26097350585334</v>
      </c>
      <c r="N60" s="7">
        <v>140.5298083427283</v>
      </c>
      <c r="O60" s="7">
        <v>145.03623705819351</v>
      </c>
      <c r="P60" s="7">
        <v>129.0222546419098</v>
      </c>
      <c r="Q60" s="7">
        <v>146.94</v>
      </c>
      <c r="R60" s="7">
        <v>151.02000000000001</v>
      </c>
      <c r="S60" s="7">
        <v>159.28999999999996</v>
      </c>
      <c r="T60" s="7">
        <v>182.99999999999997</v>
      </c>
      <c r="U60" s="7">
        <v>0</v>
      </c>
      <c r="V60" s="7">
        <v>0</v>
      </c>
      <c r="W60" s="7">
        <v>298.95</v>
      </c>
      <c r="X60" s="7">
        <v>255.33</v>
      </c>
      <c r="Y60" s="7">
        <v>221.04000000000002</v>
      </c>
      <c r="Z60" s="7">
        <v>193.35460243217963</v>
      </c>
      <c r="AA60" s="8">
        <v>168.78579881656805</v>
      </c>
    </row>
    <row r="61" spans="1:27" x14ac:dyDescent="0.25">
      <c r="B61" s="62"/>
      <c r="C61" s="6" t="s">
        <v>27</v>
      </c>
      <c r="D61" s="7">
        <v>54.2</v>
      </c>
      <c r="E61" s="7">
        <v>53.819999999999993</v>
      </c>
      <c r="F61" s="7">
        <v>52.95</v>
      </c>
      <c r="G61" s="7">
        <v>50.12</v>
      </c>
      <c r="H61" s="7">
        <v>50.260000000000005</v>
      </c>
      <c r="I61" s="7">
        <v>56.99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75.399999999999991</v>
      </c>
      <c r="V61" s="7">
        <v>91.149999999999991</v>
      </c>
      <c r="W61" s="7">
        <v>0</v>
      </c>
      <c r="X61" s="7">
        <v>0</v>
      </c>
      <c r="Y61" s="7">
        <v>0</v>
      </c>
      <c r="Z61" s="7">
        <v>0</v>
      </c>
      <c r="AA61" s="8">
        <v>0</v>
      </c>
    </row>
    <row r="62" spans="1:27" x14ac:dyDescent="0.25">
      <c r="B62" s="62"/>
      <c r="C62" s="6" t="s">
        <v>28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3"/>
      <c r="C63" s="9" t="s">
        <v>29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1" t="s">
        <v>56</v>
      </c>
      <c r="C64" s="6" t="s">
        <v>26</v>
      </c>
      <c r="D64" s="7">
        <v>159.00488503428804</v>
      </c>
      <c r="E64" s="7">
        <v>0</v>
      </c>
      <c r="F64" s="7">
        <v>155.69999999999999</v>
      </c>
      <c r="G64" s="7">
        <v>150.00000000000003</v>
      </c>
      <c r="H64" s="7">
        <v>147.11000000000001</v>
      </c>
      <c r="I64" s="7">
        <v>155.79</v>
      </c>
      <c r="J64" s="7">
        <v>189.37707865168539</v>
      </c>
      <c r="K64" s="7">
        <v>213.52999999999997</v>
      </c>
      <c r="L64" s="7">
        <v>207.05</v>
      </c>
      <c r="M64" s="7">
        <v>175.68000000000004</v>
      </c>
      <c r="N64" s="7">
        <v>154.80000000000001</v>
      </c>
      <c r="O64" s="7">
        <v>130.36670555936854</v>
      </c>
      <c r="P64" s="7">
        <v>122.10052631578947</v>
      </c>
      <c r="Q64" s="7">
        <v>117.53787363304983</v>
      </c>
      <c r="R64" s="7">
        <v>120.31967544626139</v>
      </c>
      <c r="S64" s="7">
        <v>126.43808549340608</v>
      </c>
      <c r="T64" s="7">
        <v>153.8182188295165</v>
      </c>
      <c r="U64" s="7">
        <v>197.58560492740872</v>
      </c>
      <c r="V64" s="7">
        <v>202.03140430351073</v>
      </c>
      <c r="W64" s="7">
        <v>188.33176198729058</v>
      </c>
      <c r="X64" s="7">
        <v>171.45405797101449</v>
      </c>
      <c r="Y64" s="7">
        <v>150.40809523809523</v>
      </c>
      <c r="Z64" s="7">
        <v>139.3846150777822</v>
      </c>
      <c r="AA64" s="8">
        <v>110.5933982852689</v>
      </c>
    </row>
    <row r="65" spans="1:27" x14ac:dyDescent="0.25">
      <c r="B65" s="62"/>
      <c r="C65" s="6" t="s">
        <v>27</v>
      </c>
      <c r="D65" s="7">
        <v>0</v>
      </c>
      <c r="E65" s="7">
        <v>53.8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8">
        <v>0</v>
      </c>
    </row>
    <row r="66" spans="1:27" x14ac:dyDescent="0.25">
      <c r="B66" s="62"/>
      <c r="C66" s="6" t="s">
        <v>28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3"/>
      <c r="C67" s="9" t="s">
        <v>29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1" t="s">
        <v>57</v>
      </c>
      <c r="C68" s="6" t="s">
        <v>26</v>
      </c>
      <c r="D68" s="7">
        <v>88.820879478827365</v>
      </c>
      <c r="E68" s="7">
        <v>87.81</v>
      </c>
      <c r="F68" s="7">
        <v>78.930000000000007</v>
      </c>
      <c r="G68" s="7">
        <v>94.249999999999986</v>
      </c>
      <c r="H68" s="7">
        <v>97.83</v>
      </c>
      <c r="I68" s="7">
        <v>113.66324695121952</v>
      </c>
      <c r="J68" s="7">
        <v>0</v>
      </c>
      <c r="K68" s="7">
        <v>0</v>
      </c>
      <c r="L68" s="7">
        <v>161.19</v>
      </c>
      <c r="M68" s="7">
        <v>130.05000000000001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8">
        <v>0</v>
      </c>
    </row>
    <row r="69" spans="1:27" x14ac:dyDescent="0.25">
      <c r="B69" s="62"/>
      <c r="C69" s="6" t="s">
        <v>27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39.911258955987719</v>
      </c>
      <c r="K69" s="7">
        <v>57.860000000000007</v>
      </c>
      <c r="L69" s="7">
        <v>0</v>
      </c>
      <c r="M69" s="7">
        <v>0</v>
      </c>
      <c r="N69" s="7">
        <v>35.159999999999997</v>
      </c>
      <c r="O69" s="7">
        <v>28.485553914327916</v>
      </c>
      <c r="P69" s="7">
        <v>21.928133174791917</v>
      </c>
      <c r="Q69" s="7">
        <v>23.452777232580956</v>
      </c>
      <c r="R69" s="7">
        <v>30.272027972027974</v>
      </c>
      <c r="S69" s="7">
        <v>31.042556390977449</v>
      </c>
      <c r="T69" s="7">
        <v>33.166624472573837</v>
      </c>
      <c r="U69" s="7">
        <v>38.817782149004181</v>
      </c>
      <c r="V69" s="7">
        <v>46.563947641803452</v>
      </c>
      <c r="W69" s="7">
        <v>50.354578018521757</v>
      </c>
      <c r="X69" s="7">
        <v>42.38559777571826</v>
      </c>
      <c r="Y69" s="7">
        <v>37.794870197300099</v>
      </c>
      <c r="Z69" s="7">
        <v>33.305327897908541</v>
      </c>
      <c r="AA69" s="8">
        <v>43.110211239537662</v>
      </c>
    </row>
    <row r="70" spans="1:27" x14ac:dyDescent="0.25">
      <c r="B70" s="62"/>
      <c r="C70" s="6" t="s">
        <v>28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3"/>
      <c r="C71" s="9" t="s">
        <v>29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1" t="s">
        <v>58</v>
      </c>
      <c r="C72" s="6" t="s">
        <v>26</v>
      </c>
      <c r="D72" s="7">
        <v>0</v>
      </c>
      <c r="E72" s="7">
        <v>0</v>
      </c>
      <c r="F72" s="7">
        <v>145.59</v>
      </c>
      <c r="G72" s="7">
        <v>142.5</v>
      </c>
      <c r="H72" s="7">
        <v>144.27000000000001</v>
      </c>
      <c r="I72" s="7">
        <v>149.69999999999996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8">
        <v>177.69</v>
      </c>
    </row>
    <row r="73" spans="1:27" x14ac:dyDescent="0.25">
      <c r="B73" s="62"/>
      <c r="C73" s="6" t="s">
        <v>27</v>
      </c>
      <c r="D73" s="7">
        <v>53.66</v>
      </c>
      <c r="E73" s="7">
        <v>49.86</v>
      </c>
      <c r="F73" s="7">
        <v>0</v>
      </c>
      <c r="G73" s="7">
        <v>0</v>
      </c>
      <c r="H73" s="7">
        <v>0</v>
      </c>
      <c r="I73" s="7">
        <v>0</v>
      </c>
      <c r="J73" s="7">
        <v>51.75</v>
      </c>
      <c r="K73" s="7">
        <v>35.726695069993909</v>
      </c>
      <c r="L73" s="7">
        <v>32.038563141454709</v>
      </c>
      <c r="M73" s="7">
        <v>30.53</v>
      </c>
      <c r="N73" s="7">
        <v>28.869999999999997</v>
      </c>
      <c r="O73" s="7">
        <v>27.3</v>
      </c>
      <c r="P73" s="7">
        <v>27.293157894736844</v>
      </c>
      <c r="Q73" s="7">
        <v>27.458349009405648</v>
      </c>
      <c r="R73" s="7">
        <v>30.744246061515383</v>
      </c>
      <c r="S73" s="7">
        <v>27.995555555555555</v>
      </c>
      <c r="T73" s="7">
        <v>31.766351084812619</v>
      </c>
      <c r="U73" s="7">
        <v>39.823451240481454</v>
      </c>
      <c r="V73" s="7">
        <v>47.24</v>
      </c>
      <c r="W73" s="7">
        <v>51.01</v>
      </c>
      <c r="X73" s="7">
        <v>43.421493879590308</v>
      </c>
      <c r="Y73" s="7">
        <v>41.596406396989657</v>
      </c>
      <c r="Z73" s="7">
        <v>39.563606557377049</v>
      </c>
      <c r="AA73" s="8">
        <v>0</v>
      </c>
    </row>
    <row r="74" spans="1:27" x14ac:dyDescent="0.25">
      <c r="B74" s="62"/>
      <c r="C74" s="6" t="s">
        <v>28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3"/>
      <c r="C75" s="9" t="s">
        <v>29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1" t="s">
        <v>59</v>
      </c>
      <c r="C76" s="6" t="s">
        <v>26</v>
      </c>
      <c r="D76" s="7">
        <v>165.05</v>
      </c>
      <c r="E76" s="7">
        <v>0</v>
      </c>
      <c r="F76" s="7">
        <v>0</v>
      </c>
      <c r="G76" s="7">
        <v>0</v>
      </c>
      <c r="H76" s="7">
        <v>0</v>
      </c>
      <c r="I76" s="7">
        <v>155.04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197.34821763602255</v>
      </c>
      <c r="W76" s="7">
        <v>201.50623827909541</v>
      </c>
      <c r="X76" s="7">
        <v>188.28986455981942</v>
      </c>
      <c r="Y76" s="7">
        <v>175.80360000000002</v>
      </c>
      <c r="Z76" s="7">
        <v>176.89445028932141</v>
      </c>
      <c r="AA76" s="8">
        <v>168.97024390243899</v>
      </c>
    </row>
    <row r="77" spans="1:27" x14ac:dyDescent="0.25">
      <c r="B77" s="62"/>
      <c r="C77" s="6" t="s">
        <v>27</v>
      </c>
      <c r="D77" s="7">
        <v>0</v>
      </c>
      <c r="E77" s="7">
        <v>53</v>
      </c>
      <c r="F77" s="7">
        <v>49.8</v>
      </c>
      <c r="G77" s="7">
        <v>49.590000000000011</v>
      </c>
      <c r="H77" s="7">
        <v>49.36999999999999</v>
      </c>
      <c r="I77" s="7">
        <v>0</v>
      </c>
      <c r="J77" s="7">
        <v>38.027725267800882</v>
      </c>
      <c r="K77" s="7">
        <v>30.888478130617134</v>
      </c>
      <c r="L77" s="7">
        <v>30.579999999999995</v>
      </c>
      <c r="M77" s="7">
        <v>30.83</v>
      </c>
      <c r="N77" s="7">
        <v>49.27</v>
      </c>
      <c r="O77" s="7">
        <v>48.84</v>
      </c>
      <c r="P77" s="7">
        <v>29.13</v>
      </c>
      <c r="Q77" s="7">
        <v>28.360000000000003</v>
      </c>
      <c r="R77" s="7">
        <v>30.915191377034756</v>
      </c>
      <c r="S77" s="7">
        <v>34.047259953161593</v>
      </c>
      <c r="T77" s="7">
        <v>34.672328826864366</v>
      </c>
      <c r="U77" s="7">
        <v>39.9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8">
        <v>0</v>
      </c>
    </row>
    <row r="78" spans="1:27" x14ac:dyDescent="0.25">
      <c r="B78" s="62"/>
      <c r="C78" s="6" t="s">
        <v>28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3"/>
      <c r="C79" s="9" t="s">
        <v>29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1" t="s">
        <v>60</v>
      </c>
      <c r="C80" s="6" t="s">
        <v>26</v>
      </c>
      <c r="D80" s="7">
        <v>161.15245614035089</v>
      </c>
      <c r="E80" s="7">
        <v>172.40999999999997</v>
      </c>
      <c r="F80" s="7">
        <v>169.59</v>
      </c>
      <c r="G80" s="7">
        <v>165.27</v>
      </c>
      <c r="H80" s="7">
        <v>0</v>
      </c>
      <c r="I80" s="7">
        <v>154.44708804857854</v>
      </c>
      <c r="J80" s="7">
        <v>178.56087059754648</v>
      </c>
      <c r="K80" s="7">
        <v>192.92850000000001</v>
      </c>
      <c r="L80" s="7">
        <v>222.77</v>
      </c>
      <c r="M80" s="7">
        <v>206.34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8">
        <v>175.56</v>
      </c>
    </row>
    <row r="81" spans="1:27" x14ac:dyDescent="0.25">
      <c r="B81" s="62"/>
      <c r="C81" s="6" t="s">
        <v>27</v>
      </c>
      <c r="D81" s="7">
        <v>0</v>
      </c>
      <c r="E81" s="7">
        <v>0</v>
      </c>
      <c r="F81" s="7">
        <v>0</v>
      </c>
      <c r="G81" s="7">
        <v>0</v>
      </c>
      <c r="H81" s="7">
        <v>55.13000000000001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61.38</v>
      </c>
      <c r="O81" s="7">
        <v>42.687587971849005</v>
      </c>
      <c r="P81" s="7">
        <v>36.537410144440706</v>
      </c>
      <c r="Q81" s="7">
        <v>30.790779220779225</v>
      </c>
      <c r="R81" s="7">
        <v>31.634915254237288</v>
      </c>
      <c r="S81" s="7">
        <v>32.520000000000003</v>
      </c>
      <c r="T81" s="7">
        <v>35.375789473684215</v>
      </c>
      <c r="U81" s="7">
        <v>70.38</v>
      </c>
      <c r="V81" s="7">
        <v>75.760000000000005</v>
      </c>
      <c r="W81" s="7">
        <v>82.74</v>
      </c>
      <c r="X81" s="7">
        <v>76.180000000000007</v>
      </c>
      <c r="Y81" s="7">
        <v>67.75</v>
      </c>
      <c r="Z81" s="7">
        <v>40.277777777777779</v>
      </c>
      <c r="AA81" s="8">
        <v>0</v>
      </c>
    </row>
    <row r="82" spans="1:27" x14ac:dyDescent="0.25">
      <c r="B82" s="62"/>
      <c r="C82" s="6" t="s">
        <v>28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3"/>
      <c r="C83" s="9" t="s">
        <v>29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1" t="s">
        <v>61</v>
      </c>
      <c r="C84" s="6" t="s">
        <v>26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197.19972577696527</v>
      </c>
      <c r="M84" s="7">
        <v>170.738125</v>
      </c>
      <c r="N84" s="7">
        <v>151.37666666666667</v>
      </c>
      <c r="O84" s="7">
        <v>156.32765272121441</v>
      </c>
      <c r="P84" s="7">
        <v>148.15973539851564</v>
      </c>
      <c r="Q84" s="7">
        <v>143.39188601886016</v>
      </c>
      <c r="R84" s="7">
        <v>142.57847584022883</v>
      </c>
      <c r="S84" s="7">
        <v>142.3366726430599</v>
      </c>
      <c r="T84" s="7">
        <v>174.36351791530944</v>
      </c>
      <c r="U84" s="7">
        <v>168.39320000000001</v>
      </c>
      <c r="V84" s="7">
        <v>188.10578125000001</v>
      </c>
      <c r="W84" s="7">
        <v>198.60539345203904</v>
      </c>
      <c r="X84" s="7">
        <v>181.42288888888891</v>
      </c>
      <c r="Y84" s="7">
        <v>165.22</v>
      </c>
      <c r="Z84" s="7">
        <v>160.89872881355933</v>
      </c>
      <c r="AA84" s="8">
        <v>132.01500000000001</v>
      </c>
    </row>
    <row r="85" spans="1:27" x14ac:dyDescent="0.25">
      <c r="B85" s="62"/>
      <c r="C85" s="6" t="s">
        <v>27</v>
      </c>
      <c r="D85" s="7">
        <v>36.39</v>
      </c>
      <c r="E85" s="7">
        <v>33.83</v>
      </c>
      <c r="F85" s="7">
        <v>33.619999999999997</v>
      </c>
      <c r="G85" s="7">
        <v>32.75</v>
      </c>
      <c r="H85" s="7">
        <v>33.22620827105132</v>
      </c>
      <c r="I85" s="7">
        <v>35.61</v>
      </c>
      <c r="J85" s="7">
        <v>40.28</v>
      </c>
      <c r="K85" s="7">
        <v>44.54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8">
        <v>0</v>
      </c>
    </row>
    <row r="86" spans="1:27" x14ac:dyDescent="0.25">
      <c r="B86" s="62"/>
      <c r="C86" s="6" t="s">
        <v>28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3"/>
      <c r="C87" s="9" t="s">
        <v>29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1" t="s">
        <v>62</v>
      </c>
      <c r="C88" s="6" t="s">
        <v>26</v>
      </c>
      <c r="D88" s="7">
        <v>143.72964285714286</v>
      </c>
      <c r="E88" s="7">
        <v>146.726912362159</v>
      </c>
      <c r="F88" s="7">
        <v>139.08000000000001</v>
      </c>
      <c r="G88" s="7">
        <v>0</v>
      </c>
      <c r="H88" s="7">
        <v>0</v>
      </c>
      <c r="I88" s="7">
        <v>174.03</v>
      </c>
      <c r="J88" s="7">
        <v>0</v>
      </c>
      <c r="K88" s="7">
        <v>0</v>
      </c>
      <c r="L88" s="7">
        <v>0</v>
      </c>
      <c r="M88" s="7">
        <v>157.43000000000004</v>
      </c>
      <c r="N88" s="7">
        <v>121.41012861736333</v>
      </c>
      <c r="O88" s="7">
        <v>111.62795861427573</v>
      </c>
      <c r="P88" s="7">
        <v>113.23129629629629</v>
      </c>
      <c r="Q88" s="7">
        <v>114.58853658536586</v>
      </c>
      <c r="R88" s="7">
        <v>123.35116371933829</v>
      </c>
      <c r="S88" s="7">
        <v>128.10833333333335</v>
      </c>
      <c r="T88" s="7">
        <v>163.93999999999997</v>
      </c>
      <c r="U88" s="7">
        <v>0</v>
      </c>
      <c r="V88" s="7">
        <v>0</v>
      </c>
      <c r="W88" s="7">
        <v>211.83</v>
      </c>
      <c r="X88" s="7">
        <v>191.67441654357461</v>
      </c>
      <c r="Y88" s="7">
        <v>159.87545216251638</v>
      </c>
      <c r="Z88" s="7">
        <v>153.56457256461235</v>
      </c>
      <c r="AA88" s="8">
        <v>159.4503148720832</v>
      </c>
    </row>
    <row r="89" spans="1:27" x14ac:dyDescent="0.25">
      <c r="B89" s="62"/>
      <c r="C89" s="6" t="s">
        <v>27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61.55</v>
      </c>
      <c r="K89" s="7">
        <v>45.699063371861293</v>
      </c>
      <c r="L89" s="7">
        <v>60.67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63.01</v>
      </c>
      <c r="V89" s="7">
        <v>69.47</v>
      </c>
      <c r="W89" s="7">
        <v>0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25">
      <c r="B90" s="62"/>
      <c r="C90" s="6" t="s">
        <v>28</v>
      </c>
      <c r="D90" s="7">
        <v>0</v>
      </c>
      <c r="E90" s="7">
        <v>0</v>
      </c>
      <c r="F90" s="7">
        <v>0</v>
      </c>
      <c r="G90" s="7">
        <v>46.78</v>
      </c>
      <c r="H90" s="7">
        <v>52.61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3"/>
      <c r="C91" s="9" t="s">
        <v>29</v>
      </c>
      <c r="D91" s="10">
        <v>0</v>
      </c>
      <c r="E91" s="10">
        <v>0</v>
      </c>
      <c r="F91" s="10">
        <v>0</v>
      </c>
      <c r="G91" s="10">
        <v>140.33000000000001</v>
      </c>
      <c r="H91" s="10">
        <v>157.82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1" t="s">
        <v>63</v>
      </c>
      <c r="C92" s="6" t="s">
        <v>26</v>
      </c>
      <c r="D92" s="7">
        <v>142.97</v>
      </c>
      <c r="E92" s="7">
        <v>147.02311457174639</v>
      </c>
      <c r="F92" s="7">
        <v>146.51421886249102</v>
      </c>
      <c r="G92" s="7">
        <v>160.34</v>
      </c>
      <c r="H92" s="7">
        <v>132.55211444521984</v>
      </c>
      <c r="I92" s="7">
        <v>156.58000000000001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7">
        <v>0</v>
      </c>
      <c r="Y92" s="7">
        <v>0</v>
      </c>
      <c r="Z92" s="7">
        <v>167</v>
      </c>
      <c r="AA92" s="8">
        <v>138.84</v>
      </c>
    </row>
    <row r="93" spans="1:27" x14ac:dyDescent="0.25">
      <c r="B93" s="62"/>
      <c r="C93" s="6" t="s">
        <v>27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59.578093350946723</v>
      </c>
      <c r="K93" s="7">
        <v>45.912229299363055</v>
      </c>
      <c r="L93" s="7">
        <v>40.410784313725486</v>
      </c>
      <c r="M93" s="7">
        <v>33.263108460678346</v>
      </c>
      <c r="N93" s="7">
        <v>29.186259221756114</v>
      </c>
      <c r="O93" s="7">
        <v>29.030915771622386</v>
      </c>
      <c r="P93" s="7">
        <v>25.895</v>
      </c>
      <c r="Q93" s="7">
        <v>25.971511313505054</v>
      </c>
      <c r="R93" s="7">
        <v>27.625714285714288</v>
      </c>
      <c r="S93" s="7">
        <v>30.055</v>
      </c>
      <c r="T93" s="7">
        <v>34.619001901140692</v>
      </c>
      <c r="U93" s="7">
        <v>63.47</v>
      </c>
      <c r="V93" s="7">
        <v>52.296535677352637</v>
      </c>
      <c r="W93" s="7">
        <v>72.569999999999993</v>
      </c>
      <c r="X93" s="7">
        <v>63.95</v>
      </c>
      <c r="Y93" s="7">
        <v>58.640000000000008</v>
      </c>
      <c r="Z93" s="7">
        <v>0</v>
      </c>
      <c r="AA93" s="8">
        <v>0</v>
      </c>
    </row>
    <row r="94" spans="1:27" x14ac:dyDescent="0.25">
      <c r="B94" s="62"/>
      <c r="C94" s="6" t="s">
        <v>28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3"/>
      <c r="C95" s="9" t="s">
        <v>29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1" t="s">
        <v>64</v>
      </c>
      <c r="C96" s="6" t="s">
        <v>26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142.76184257602861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8">
        <v>0</v>
      </c>
    </row>
    <row r="97" spans="1:27" x14ac:dyDescent="0.25">
      <c r="B97" s="62"/>
      <c r="C97" s="6" t="s">
        <v>27</v>
      </c>
      <c r="D97" s="7">
        <v>37.720806451612908</v>
      </c>
      <c r="E97" s="7">
        <v>24.927407407407404</v>
      </c>
      <c r="F97" s="7">
        <v>42.110000000000007</v>
      </c>
      <c r="G97" s="7">
        <v>41.01</v>
      </c>
      <c r="H97" s="7">
        <v>41.570000000000007</v>
      </c>
      <c r="I97" s="7">
        <v>46.2</v>
      </c>
      <c r="J97" s="7">
        <v>44.699652345031161</v>
      </c>
      <c r="K97" s="7">
        <v>34.421111111111117</v>
      </c>
      <c r="L97" s="7">
        <v>30.095384615384617</v>
      </c>
      <c r="M97" s="7">
        <v>24</v>
      </c>
      <c r="N97" s="7">
        <v>18.809999999999999</v>
      </c>
      <c r="O97" s="7">
        <v>19.07</v>
      </c>
      <c r="P97" s="7">
        <v>23.92</v>
      </c>
      <c r="Q97" s="7">
        <v>23.851641791044777</v>
      </c>
      <c r="R97" s="7">
        <v>26.676909294512875</v>
      </c>
      <c r="S97" s="7">
        <v>35.216340605207598</v>
      </c>
      <c r="T97" s="7">
        <v>26.51</v>
      </c>
      <c r="U97" s="7">
        <v>0</v>
      </c>
      <c r="V97" s="7">
        <v>56.040000000000006</v>
      </c>
      <c r="W97" s="7">
        <v>44.844641460234691</v>
      </c>
      <c r="X97" s="7">
        <v>36.045503080082135</v>
      </c>
      <c r="Y97" s="7">
        <v>29.848890876565299</v>
      </c>
      <c r="Z97" s="7">
        <v>24.225366568914957</v>
      </c>
      <c r="AA97" s="8">
        <v>26.942917847025495</v>
      </c>
    </row>
    <row r="98" spans="1:27" x14ac:dyDescent="0.25">
      <c r="B98" s="62"/>
      <c r="C98" s="6" t="s">
        <v>28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3"/>
      <c r="C99" s="9" t="s">
        <v>29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1" t="s">
        <v>65</v>
      </c>
      <c r="C100" s="6" t="s">
        <v>26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16.559999999999999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7.3400000000000007</v>
      </c>
      <c r="Q100" s="7">
        <v>2.4600000000000004</v>
      </c>
      <c r="R100" s="7">
        <v>8.9700000000000006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8">
        <v>0</v>
      </c>
    </row>
    <row r="101" spans="1:27" x14ac:dyDescent="0.25">
      <c r="B101" s="62"/>
      <c r="C101" s="6" t="s">
        <v>27</v>
      </c>
      <c r="D101" s="7">
        <v>21.201689397272329</v>
      </c>
      <c r="E101" s="7">
        <v>11.685584303579128</v>
      </c>
      <c r="F101" s="7">
        <v>7.12</v>
      </c>
      <c r="G101" s="7">
        <v>7.12</v>
      </c>
      <c r="H101" s="7">
        <v>7.12</v>
      </c>
      <c r="I101" s="7">
        <v>0</v>
      </c>
      <c r="J101" s="7">
        <v>7.12</v>
      </c>
      <c r="K101" s="7">
        <v>18.035952552120776</v>
      </c>
      <c r="L101" s="7">
        <v>7.7610916466900246</v>
      </c>
      <c r="M101" s="7">
        <v>5.4801049868766398</v>
      </c>
      <c r="N101" s="7">
        <v>5.3161695809963705</v>
      </c>
      <c r="O101" s="7">
        <v>4.2742307692307691</v>
      </c>
      <c r="P101" s="7">
        <v>0</v>
      </c>
      <c r="Q101" s="7">
        <v>0</v>
      </c>
      <c r="R101" s="7">
        <v>0</v>
      </c>
      <c r="S101" s="7">
        <v>7.12</v>
      </c>
      <c r="T101" s="7">
        <v>10.68</v>
      </c>
      <c r="U101" s="7">
        <v>25.296271186440677</v>
      </c>
      <c r="V101" s="7">
        <v>27.433617021276596</v>
      </c>
      <c r="W101" s="7">
        <v>26.446173250832938</v>
      </c>
      <c r="X101" s="7">
        <v>23.262062256809337</v>
      </c>
      <c r="Y101" s="7">
        <v>17.894579012857736</v>
      </c>
      <c r="Z101" s="7">
        <v>17.319072164948455</v>
      </c>
      <c r="AA101" s="8">
        <v>21.72</v>
      </c>
    </row>
    <row r="102" spans="1:27" x14ac:dyDescent="0.25">
      <c r="B102" s="62"/>
      <c r="C102" s="6" t="s">
        <v>28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3"/>
      <c r="C103" s="9" t="s">
        <v>29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1" t="s">
        <v>66</v>
      </c>
      <c r="C104" s="6" t="s">
        <v>26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138.95650273224044</v>
      </c>
      <c r="W104" s="7">
        <v>153.16199999999998</v>
      </c>
      <c r="X104" s="7">
        <v>168.89</v>
      </c>
      <c r="Y104" s="7">
        <v>156.94999999999999</v>
      </c>
      <c r="Z104" s="7">
        <v>0</v>
      </c>
      <c r="AA104" s="8">
        <v>0</v>
      </c>
    </row>
    <row r="105" spans="1:27" x14ac:dyDescent="0.25">
      <c r="B105" s="62"/>
      <c r="C105" s="6" t="s">
        <v>27</v>
      </c>
      <c r="D105" s="7">
        <v>18.441450151057403</v>
      </c>
      <c r="E105" s="7">
        <v>13.234073441502991</v>
      </c>
      <c r="F105" s="7">
        <v>0</v>
      </c>
      <c r="G105" s="7">
        <v>13.255136778115499</v>
      </c>
      <c r="H105" s="7">
        <v>15.721861702127661</v>
      </c>
      <c r="I105" s="7">
        <v>21.48</v>
      </c>
      <c r="J105" s="7">
        <v>31.75</v>
      </c>
      <c r="K105" s="7">
        <v>27.036565910999158</v>
      </c>
      <c r="L105" s="7">
        <v>17.914530055773604</v>
      </c>
      <c r="M105" s="7">
        <v>26.668717011774259</v>
      </c>
      <c r="N105" s="7">
        <v>22.525972222222222</v>
      </c>
      <c r="O105" s="7">
        <v>24.697737433098965</v>
      </c>
      <c r="P105" s="7">
        <v>11.28925223911685</v>
      </c>
      <c r="Q105" s="7">
        <v>10.654029850746269</v>
      </c>
      <c r="R105" s="7">
        <v>12.718137742659254</v>
      </c>
      <c r="S105" s="7">
        <v>13.403692032734456</v>
      </c>
      <c r="T105" s="7">
        <v>14.639927707839959</v>
      </c>
      <c r="U105" s="7">
        <v>23.23</v>
      </c>
      <c r="V105" s="7">
        <v>0</v>
      </c>
      <c r="W105" s="7">
        <v>0</v>
      </c>
      <c r="X105" s="7">
        <v>0</v>
      </c>
      <c r="Y105" s="7">
        <v>0</v>
      </c>
      <c r="Z105" s="7">
        <v>49.71</v>
      </c>
      <c r="AA105" s="8">
        <v>40.032909441233144</v>
      </c>
    </row>
    <row r="106" spans="1:27" x14ac:dyDescent="0.25">
      <c r="B106" s="62"/>
      <c r="C106" s="6" t="s">
        <v>28</v>
      </c>
      <c r="D106" s="7">
        <v>0</v>
      </c>
      <c r="E106" s="7">
        <v>0</v>
      </c>
      <c r="F106" s="7">
        <v>20.48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3"/>
      <c r="C107" s="9" t="s">
        <v>29</v>
      </c>
      <c r="D107" s="10">
        <v>0</v>
      </c>
      <c r="E107" s="10">
        <v>0</v>
      </c>
      <c r="F107" s="10">
        <v>61.43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1" t="s">
        <v>67</v>
      </c>
      <c r="C108" s="6" t="s">
        <v>26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161.78434782608696</v>
      </c>
      <c r="N108" s="7">
        <v>135.13336734693877</v>
      </c>
      <c r="O108" s="7">
        <v>115.04715517241377</v>
      </c>
      <c r="P108" s="7">
        <v>104.37219858156028</v>
      </c>
      <c r="Q108" s="7">
        <v>73.682907801418423</v>
      </c>
      <c r="R108" s="7">
        <v>57.532907801418439</v>
      </c>
      <c r="S108" s="7">
        <v>74.282743362831852</v>
      </c>
      <c r="T108" s="7">
        <v>75.611617647058821</v>
      </c>
      <c r="U108" s="7">
        <v>105.84644803229061</v>
      </c>
      <c r="V108" s="7">
        <v>134.79762502306698</v>
      </c>
      <c r="W108" s="7">
        <v>170.1503463203463</v>
      </c>
      <c r="X108" s="7">
        <v>175.83848931841302</v>
      </c>
      <c r="Y108" s="7">
        <v>150.94547826086955</v>
      </c>
      <c r="Z108" s="7">
        <v>146.3488487702773</v>
      </c>
      <c r="AA108" s="8">
        <v>126.21615664845173</v>
      </c>
    </row>
    <row r="109" spans="1:27" x14ac:dyDescent="0.25">
      <c r="B109" s="62"/>
      <c r="C109" s="6" t="s">
        <v>27</v>
      </c>
      <c r="D109" s="7">
        <v>48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43.05</v>
      </c>
      <c r="L109" s="7">
        <v>45.02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8">
        <v>0</v>
      </c>
    </row>
    <row r="110" spans="1:27" x14ac:dyDescent="0.25">
      <c r="B110" s="62"/>
      <c r="C110" s="6" t="s">
        <v>28</v>
      </c>
      <c r="D110" s="7">
        <v>0</v>
      </c>
      <c r="E110" s="7">
        <v>46.66</v>
      </c>
      <c r="F110" s="7">
        <v>43.74</v>
      </c>
      <c r="G110" s="7">
        <v>42</v>
      </c>
      <c r="H110" s="7">
        <v>42.45</v>
      </c>
      <c r="I110" s="7">
        <v>46.81</v>
      </c>
      <c r="J110" s="7">
        <v>57.5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3"/>
      <c r="C111" s="9" t="s">
        <v>29</v>
      </c>
      <c r="D111" s="10">
        <v>0</v>
      </c>
      <c r="E111" s="10">
        <v>139.97999999999999</v>
      </c>
      <c r="F111" s="10">
        <v>131.22</v>
      </c>
      <c r="G111" s="10">
        <v>125.99</v>
      </c>
      <c r="H111" s="10">
        <v>127.35</v>
      </c>
      <c r="I111" s="10">
        <v>140.41999999999999</v>
      </c>
      <c r="J111" s="10">
        <v>172.5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1" t="s">
        <v>68</v>
      </c>
      <c r="C112" s="6" t="s">
        <v>26</v>
      </c>
      <c r="D112" s="7">
        <v>120.01389760230755</v>
      </c>
      <c r="E112" s="7">
        <v>115.83342857142857</v>
      </c>
      <c r="F112" s="7">
        <v>0</v>
      </c>
      <c r="G112" s="7">
        <v>0</v>
      </c>
      <c r="H112" s="7">
        <v>0</v>
      </c>
      <c r="I112" s="7">
        <v>129.46333333333334</v>
      </c>
      <c r="J112" s="7">
        <v>170.01547368421055</v>
      </c>
      <c r="K112" s="7">
        <v>207.52690721649486</v>
      </c>
      <c r="L112" s="7">
        <v>169.00798245614038</v>
      </c>
      <c r="M112" s="7">
        <v>128.29672621969175</v>
      </c>
      <c r="N112" s="7">
        <v>95.829381083104579</v>
      </c>
      <c r="O112" s="7">
        <v>75.853576886341941</v>
      </c>
      <c r="P112" s="7">
        <v>103.48894686255663</v>
      </c>
      <c r="Q112" s="7">
        <v>118.50833333333331</v>
      </c>
      <c r="R112" s="7">
        <v>113.11642857142856</v>
      </c>
      <c r="S112" s="7">
        <v>142.22</v>
      </c>
      <c r="T112" s="7">
        <v>133.69254307374226</v>
      </c>
      <c r="U112" s="7">
        <v>143.94174058178351</v>
      </c>
      <c r="V112" s="7">
        <v>182.44280074099802</v>
      </c>
      <c r="W112" s="7">
        <v>210.20457278481015</v>
      </c>
      <c r="X112" s="7">
        <v>208.98469387755102</v>
      </c>
      <c r="Y112" s="7">
        <v>175.48341614906832</v>
      </c>
      <c r="Z112" s="7">
        <v>169.73427588032834</v>
      </c>
      <c r="AA112" s="8">
        <v>152.69624717252722</v>
      </c>
    </row>
    <row r="113" spans="1:27" x14ac:dyDescent="0.25">
      <c r="B113" s="62"/>
      <c r="C113" s="6" t="s">
        <v>27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8">
        <v>0</v>
      </c>
    </row>
    <row r="114" spans="1:27" x14ac:dyDescent="0.25">
      <c r="B114" s="62"/>
      <c r="C114" s="6" t="s">
        <v>28</v>
      </c>
      <c r="D114" s="7">
        <v>0</v>
      </c>
      <c r="E114" s="7">
        <v>0</v>
      </c>
      <c r="F114" s="7">
        <v>44.1</v>
      </c>
      <c r="G114" s="7">
        <v>42.39</v>
      </c>
      <c r="H114" s="7">
        <v>46.28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3"/>
      <c r="C115" s="9" t="s">
        <v>29</v>
      </c>
      <c r="D115" s="10">
        <v>0</v>
      </c>
      <c r="E115" s="10">
        <v>0</v>
      </c>
      <c r="F115" s="10">
        <v>132.29</v>
      </c>
      <c r="G115" s="10">
        <v>127.17</v>
      </c>
      <c r="H115" s="10">
        <v>138.84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1" t="s">
        <v>69</v>
      </c>
      <c r="C116" s="6" t="s">
        <v>26</v>
      </c>
      <c r="D116" s="7">
        <v>130.61506722211703</v>
      </c>
      <c r="E116" s="7">
        <v>123.61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164.85</v>
      </c>
      <c r="AA116" s="8">
        <v>130.22218890554726</v>
      </c>
    </row>
    <row r="117" spans="1:27" x14ac:dyDescent="0.25">
      <c r="B117" s="62"/>
      <c r="C117" s="6" t="s">
        <v>27</v>
      </c>
      <c r="D117" s="7">
        <v>0</v>
      </c>
      <c r="E117" s="7">
        <v>0</v>
      </c>
      <c r="F117" s="7">
        <v>48.71</v>
      </c>
      <c r="G117" s="7">
        <v>49.45</v>
      </c>
      <c r="H117" s="7">
        <v>49.109999999999992</v>
      </c>
      <c r="I117" s="7">
        <v>49.599999999999994</v>
      </c>
      <c r="J117" s="7">
        <v>58.52</v>
      </c>
      <c r="K117" s="7">
        <v>72.069999999999993</v>
      </c>
      <c r="L117" s="7">
        <v>76</v>
      </c>
      <c r="M117" s="7">
        <v>72.09</v>
      </c>
      <c r="N117" s="7">
        <v>59.441044634377967</v>
      </c>
      <c r="O117" s="7">
        <v>37.767683215130027</v>
      </c>
      <c r="P117" s="7">
        <v>38.677292659675878</v>
      </c>
      <c r="Q117" s="7">
        <v>37.027153065062052</v>
      </c>
      <c r="R117" s="7">
        <v>35.227444551591127</v>
      </c>
      <c r="S117" s="7">
        <v>34.461790883560163</v>
      </c>
      <c r="T117" s="7">
        <v>37.1694184168013</v>
      </c>
      <c r="U117" s="7">
        <v>42.039741935483868</v>
      </c>
      <c r="V117" s="7">
        <v>71.860000000000014</v>
      </c>
      <c r="W117" s="7">
        <v>53.50585987261146</v>
      </c>
      <c r="X117" s="7">
        <v>70.37</v>
      </c>
      <c r="Y117" s="7">
        <v>57.46</v>
      </c>
      <c r="Z117" s="7">
        <v>0</v>
      </c>
      <c r="AA117" s="8">
        <v>0</v>
      </c>
    </row>
    <row r="118" spans="1:27" x14ac:dyDescent="0.25">
      <c r="B118" s="62"/>
      <c r="C118" s="6" t="s">
        <v>28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3"/>
      <c r="C119" s="9" t="s">
        <v>29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1" t="s">
        <v>70</v>
      </c>
      <c r="C120" s="6" t="s">
        <v>26</v>
      </c>
      <c r="D120" s="7">
        <v>116.56642857142856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8">
        <v>0</v>
      </c>
    </row>
    <row r="121" spans="1:27" x14ac:dyDescent="0.25">
      <c r="B121" s="62"/>
      <c r="C121" s="6" t="s">
        <v>27</v>
      </c>
      <c r="D121" s="7">
        <v>0</v>
      </c>
      <c r="E121" s="7">
        <v>44.06</v>
      </c>
      <c r="F121" s="7">
        <v>41.76</v>
      </c>
      <c r="G121" s="7">
        <v>39.39</v>
      </c>
      <c r="H121" s="7">
        <v>42.36</v>
      </c>
      <c r="I121" s="7">
        <v>43.890000000000008</v>
      </c>
      <c r="J121" s="7">
        <v>57.870000000000005</v>
      </c>
      <c r="K121" s="7">
        <v>67.2</v>
      </c>
      <c r="L121" s="7">
        <v>64.650000000000006</v>
      </c>
      <c r="M121" s="7">
        <v>45.655737704918032</v>
      </c>
      <c r="N121" s="7">
        <v>27.35</v>
      </c>
      <c r="O121" s="7">
        <v>44.04999999999999</v>
      </c>
      <c r="P121" s="7">
        <v>34.646740634693387</v>
      </c>
      <c r="Q121" s="7">
        <v>29.165212790430186</v>
      </c>
      <c r="R121" s="7">
        <v>37.10212460779919</v>
      </c>
      <c r="S121" s="7">
        <v>45.525835839377322</v>
      </c>
      <c r="T121" s="7">
        <v>47.610003554923559</v>
      </c>
      <c r="U121" s="7">
        <v>39.227510947222861</v>
      </c>
      <c r="V121" s="7">
        <v>38.461818181818181</v>
      </c>
      <c r="W121" s="7">
        <v>41.550454386578124</v>
      </c>
      <c r="X121" s="7">
        <v>53.520044688896526</v>
      </c>
      <c r="Y121" s="7">
        <v>36.351144241520686</v>
      </c>
      <c r="Z121" s="7">
        <v>53.66</v>
      </c>
      <c r="AA121" s="8">
        <v>45.38</v>
      </c>
    </row>
    <row r="122" spans="1:27" x14ac:dyDescent="0.25">
      <c r="B122" s="62"/>
      <c r="C122" s="6" t="s">
        <v>28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63"/>
      <c r="C123" s="9" t="s">
        <v>29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thickTop="1" x14ac:dyDescent="0.25">
      <c r="A124" s="5"/>
      <c r="B124" s="61" t="s">
        <v>71</v>
      </c>
      <c r="C124" s="6" t="s">
        <v>26</v>
      </c>
      <c r="D124" s="7">
        <v>97.7</v>
      </c>
      <c r="E124" s="7">
        <v>0</v>
      </c>
      <c r="F124" s="7">
        <v>0</v>
      </c>
      <c r="G124" s="7">
        <v>0</v>
      </c>
      <c r="H124" s="7">
        <v>0</v>
      </c>
      <c r="I124" s="7">
        <v>100.55793103448276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8">
        <v>0</v>
      </c>
    </row>
    <row r="125" spans="1:27" x14ac:dyDescent="0.25">
      <c r="B125" s="62"/>
      <c r="C125" s="6" t="s">
        <v>27</v>
      </c>
      <c r="D125" s="7">
        <v>0</v>
      </c>
      <c r="E125" s="7">
        <v>26.623932584269664</v>
      </c>
      <c r="F125" s="7">
        <v>19.457717659983519</v>
      </c>
      <c r="G125" s="7">
        <v>14.59</v>
      </c>
      <c r="H125" s="7">
        <v>19.670000000000002</v>
      </c>
      <c r="I125" s="7">
        <v>0</v>
      </c>
      <c r="J125" s="7">
        <v>45.956260387811625</v>
      </c>
      <c r="K125" s="7">
        <v>67.180000000000007</v>
      </c>
      <c r="L125" s="7">
        <v>55.881606173192345</v>
      </c>
      <c r="M125" s="7">
        <v>46.983476946334086</v>
      </c>
      <c r="N125" s="7">
        <v>44.557821782178223</v>
      </c>
      <c r="O125" s="7">
        <v>36.395238095238092</v>
      </c>
      <c r="P125" s="7">
        <v>31.277692307692305</v>
      </c>
      <c r="Q125" s="7">
        <v>28.660000000000004</v>
      </c>
      <c r="R125" s="7">
        <v>30.848208688752237</v>
      </c>
      <c r="S125" s="7">
        <v>34.074034519956854</v>
      </c>
      <c r="T125" s="7">
        <v>34.261421047933588</v>
      </c>
      <c r="U125" s="7">
        <v>30.294666666666664</v>
      </c>
      <c r="V125" s="7">
        <v>40.347824313298879</v>
      </c>
      <c r="W125" s="7">
        <v>40.43752577319588</v>
      </c>
      <c r="X125" s="7">
        <v>42.086032912605845</v>
      </c>
      <c r="Y125" s="7">
        <v>32.721903367496338</v>
      </c>
      <c r="Z125" s="7">
        <v>27.499203968061945</v>
      </c>
      <c r="AA125" s="8">
        <v>27.856486108334995</v>
      </c>
    </row>
    <row r="126" spans="1:27" x14ac:dyDescent="0.25">
      <c r="B126" s="62"/>
      <c r="C126" s="6" t="s">
        <v>28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8">
        <v>0</v>
      </c>
    </row>
    <row r="127" spans="1:27" x14ac:dyDescent="0.25">
      <c r="B127" s="64"/>
      <c r="C127" s="12" t="s">
        <v>29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4">
        <v>0</v>
      </c>
    </row>
    <row r="128" spans="1:27" x14ac:dyDescent="0.25">
      <c r="C128" s="15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1"/>
  <sheetViews>
    <sheetView topLeftCell="A13" workbookViewId="0">
      <selection activeCell="D29" sqref="D29:D32"/>
    </sheetView>
  </sheetViews>
  <sheetFormatPr defaultColWidth="9.140625"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6" t="s">
        <v>30</v>
      </c>
      <c r="B1" s="17" t="s">
        <v>31</v>
      </c>
      <c r="C1" s="17" t="s">
        <v>32</v>
      </c>
      <c r="D1" s="18" t="s">
        <v>33</v>
      </c>
      <c r="E1"/>
    </row>
    <row r="2" spans="1:5" ht="15" customHeight="1" thickTop="1" thickBot="1" x14ac:dyDescent="0.3">
      <c r="A2" s="19" t="str">
        <f>'Angazirana aFRR energija'!B4</f>
        <v>01.03.2023</v>
      </c>
      <c r="B2" s="20" t="s">
        <v>34</v>
      </c>
      <c r="C2" s="20">
        <v>1</v>
      </c>
      <c r="D2" s="21">
        <v>61.6952</v>
      </c>
    </row>
    <row r="3" spans="1:5" ht="15" customHeight="1" thickTop="1" thickBot="1" x14ac:dyDescent="0.3">
      <c r="A3" s="19" t="str">
        <f>'Angazirana aFRR energija'!B5</f>
        <v>02.03.2023</v>
      </c>
      <c r="B3" s="20" t="s">
        <v>34</v>
      </c>
      <c r="C3" s="20">
        <v>1</v>
      </c>
      <c r="D3" s="21">
        <v>61.695</v>
      </c>
    </row>
    <row r="4" spans="1:5" ht="15.75" customHeight="1" thickTop="1" thickBot="1" x14ac:dyDescent="0.3">
      <c r="A4" s="19" t="str">
        <f>'Angazirana aFRR energija'!B6</f>
        <v>03.03.2023</v>
      </c>
      <c r="B4" s="20" t="s">
        <v>34</v>
      </c>
      <c r="C4" s="20">
        <v>1</v>
      </c>
      <c r="D4" s="21">
        <v>61.694800000000001</v>
      </c>
    </row>
    <row r="5" spans="1:5" ht="15" customHeight="1" thickTop="1" thickBot="1" x14ac:dyDescent="0.3">
      <c r="A5" s="19" t="str">
        <f>'Angazirana aFRR energija'!B7</f>
        <v>04.03.2023</v>
      </c>
      <c r="B5" s="20" t="s">
        <v>34</v>
      </c>
      <c r="C5" s="20">
        <v>1</v>
      </c>
      <c r="D5" s="21">
        <v>61.695</v>
      </c>
    </row>
    <row r="6" spans="1:5" ht="15" customHeight="1" thickTop="1" thickBot="1" x14ac:dyDescent="0.3">
      <c r="A6" s="19" t="str">
        <f>'Angazirana aFRR energija'!B8</f>
        <v>05.03.2023</v>
      </c>
      <c r="B6" s="20" t="s">
        <v>34</v>
      </c>
      <c r="C6" s="20">
        <v>1</v>
      </c>
      <c r="D6" s="21">
        <v>61.695</v>
      </c>
    </row>
    <row r="7" spans="1:5" ht="15" customHeight="1" thickTop="1" thickBot="1" x14ac:dyDescent="0.3">
      <c r="A7" s="19" t="str">
        <f>'Angazirana aFRR energija'!B9</f>
        <v>06.03.2023</v>
      </c>
      <c r="B7" s="20" t="s">
        <v>34</v>
      </c>
      <c r="C7" s="20">
        <v>1</v>
      </c>
      <c r="D7" s="21">
        <v>61.695</v>
      </c>
    </row>
    <row r="8" spans="1:5" ht="15.75" customHeight="1" thickTop="1" thickBot="1" x14ac:dyDescent="0.3">
      <c r="A8" s="19" t="str">
        <f>'Angazirana aFRR energija'!B10</f>
        <v>07.03.2023</v>
      </c>
      <c r="B8" s="20" t="s">
        <v>34</v>
      </c>
      <c r="C8" s="20">
        <v>1</v>
      </c>
      <c r="D8" s="21">
        <v>61.695</v>
      </c>
    </row>
    <row r="9" spans="1:5" ht="15" customHeight="1" thickTop="1" thickBot="1" x14ac:dyDescent="0.3">
      <c r="A9" s="19" t="str">
        <f>'Angazirana aFRR energija'!B11</f>
        <v>08.03.2023</v>
      </c>
      <c r="B9" s="20" t="s">
        <v>34</v>
      </c>
      <c r="C9" s="20">
        <v>1</v>
      </c>
      <c r="D9" s="21">
        <v>61.689599999999999</v>
      </c>
    </row>
    <row r="10" spans="1:5" ht="15" customHeight="1" thickTop="1" thickBot="1" x14ac:dyDescent="0.3">
      <c r="A10" s="19" t="str">
        <f>'Angazirana aFRR energija'!B12</f>
        <v>09.03.2023</v>
      </c>
      <c r="B10" s="20" t="s">
        <v>34</v>
      </c>
      <c r="C10" s="20">
        <v>1</v>
      </c>
      <c r="D10" s="21">
        <v>61.682400000000001</v>
      </c>
    </row>
    <row r="11" spans="1:5" ht="15" customHeight="1" thickTop="1" thickBot="1" x14ac:dyDescent="0.3">
      <c r="A11" s="19" t="str">
        <f>'Angazirana aFRR energija'!B13</f>
        <v>10.03.2023</v>
      </c>
      <c r="B11" s="20" t="s">
        <v>34</v>
      </c>
      <c r="C11" s="20">
        <v>1</v>
      </c>
      <c r="D11" s="21">
        <v>61.680599999999998</v>
      </c>
    </row>
    <row r="12" spans="1:5" ht="15.75" customHeight="1" thickTop="1" thickBot="1" x14ac:dyDescent="0.3">
      <c r="A12" s="19" t="str">
        <f>'Angazirana aFRR energija'!B14</f>
        <v>11.03.2023</v>
      </c>
      <c r="B12" s="20" t="s">
        <v>34</v>
      </c>
      <c r="C12" s="20">
        <v>1</v>
      </c>
      <c r="D12" s="21">
        <v>61.678199999999997</v>
      </c>
    </row>
    <row r="13" spans="1:5" ht="15" customHeight="1" thickTop="1" thickBot="1" x14ac:dyDescent="0.3">
      <c r="A13" s="19" t="str">
        <f>'Angazirana aFRR energija'!B15</f>
        <v>12.03.2023</v>
      </c>
      <c r="B13" s="20" t="s">
        <v>34</v>
      </c>
      <c r="C13" s="20">
        <v>1</v>
      </c>
      <c r="D13" s="21">
        <v>61.678199999999997</v>
      </c>
    </row>
    <row r="14" spans="1:5" ht="15" customHeight="1" thickTop="1" thickBot="1" x14ac:dyDescent="0.3">
      <c r="A14" s="19" t="str">
        <f>'Angazirana aFRR energija'!B16</f>
        <v>13.03.2023</v>
      </c>
      <c r="B14" s="20" t="s">
        <v>34</v>
      </c>
      <c r="C14" s="20">
        <v>1</v>
      </c>
      <c r="D14" s="21">
        <v>61.678199999999997</v>
      </c>
    </row>
    <row r="15" spans="1:5" ht="15" customHeight="1" thickTop="1" thickBot="1" x14ac:dyDescent="0.3">
      <c r="A15" s="19" t="str">
        <f>'Angazirana aFRR energija'!B17</f>
        <v>14.03.2023</v>
      </c>
      <c r="B15" s="20" t="s">
        <v>34</v>
      </c>
      <c r="C15" s="20">
        <v>1</v>
      </c>
      <c r="D15" s="21">
        <v>61.680599999999998</v>
      </c>
    </row>
    <row r="16" spans="1:5" ht="15.75" customHeight="1" thickTop="1" thickBot="1" x14ac:dyDescent="0.3">
      <c r="A16" s="19" t="str">
        <f>'Angazirana aFRR energija'!B18</f>
        <v>15.03.2023</v>
      </c>
      <c r="B16" s="20" t="s">
        <v>34</v>
      </c>
      <c r="C16" s="20">
        <v>1</v>
      </c>
      <c r="D16" s="21">
        <v>61.684699999999999</v>
      </c>
    </row>
    <row r="17" spans="1:4" ht="15" customHeight="1" thickTop="1" thickBot="1" x14ac:dyDescent="0.3">
      <c r="A17" s="19" t="str">
        <f>'Angazirana aFRR energija'!B19</f>
        <v>16.03.2023</v>
      </c>
      <c r="B17" s="20" t="s">
        <v>34</v>
      </c>
      <c r="C17" s="20">
        <v>1</v>
      </c>
      <c r="D17" s="21">
        <v>61.687800000000003</v>
      </c>
    </row>
    <row r="18" spans="1:4" ht="15" customHeight="1" thickTop="1" thickBot="1" x14ac:dyDescent="0.3">
      <c r="A18" s="19" t="str">
        <f>'Angazirana aFRR energija'!B20</f>
        <v>17.03.2023</v>
      </c>
      <c r="B18" s="20" t="s">
        <v>34</v>
      </c>
      <c r="C18" s="20">
        <v>1</v>
      </c>
      <c r="D18" s="21">
        <v>61.6845</v>
      </c>
    </row>
    <row r="19" spans="1:4" ht="15" customHeight="1" thickTop="1" thickBot="1" x14ac:dyDescent="0.3">
      <c r="A19" s="19" t="str">
        <f>'Angazirana aFRR energija'!B21</f>
        <v>18.03.2023</v>
      </c>
      <c r="B19" s="20" t="s">
        <v>34</v>
      </c>
      <c r="C19" s="20">
        <v>1</v>
      </c>
      <c r="D19" s="21">
        <v>61.692999999999998</v>
      </c>
    </row>
    <row r="20" spans="1:4" ht="15.75" customHeight="1" thickTop="1" thickBot="1" x14ac:dyDescent="0.3">
      <c r="A20" s="19" t="str">
        <f>'Angazirana aFRR energija'!B22</f>
        <v>19.03.2023</v>
      </c>
      <c r="B20" s="20" t="s">
        <v>34</v>
      </c>
      <c r="C20" s="20">
        <v>1</v>
      </c>
      <c r="D20" s="21">
        <v>61.692999999999998</v>
      </c>
    </row>
    <row r="21" spans="1:4" ht="15" customHeight="1" thickTop="1" thickBot="1" x14ac:dyDescent="0.3">
      <c r="A21" s="19" t="str">
        <f>'Angazirana aFRR energija'!B23</f>
        <v>20.03.2023</v>
      </c>
      <c r="B21" s="20" t="s">
        <v>34</v>
      </c>
      <c r="C21" s="20">
        <v>1</v>
      </c>
      <c r="D21" s="21">
        <v>61.692999999999998</v>
      </c>
    </row>
    <row r="22" spans="1:4" ht="15.75" customHeight="1" thickTop="1" thickBot="1" x14ac:dyDescent="0.3">
      <c r="A22" s="19" t="str">
        <f>'Angazirana aFRR energija'!B24</f>
        <v>21.03.2023</v>
      </c>
      <c r="B22" s="20" t="s">
        <v>34</v>
      </c>
      <c r="C22" s="20">
        <v>1</v>
      </c>
      <c r="D22" s="21">
        <v>61.690300000000001</v>
      </c>
    </row>
    <row r="23" spans="1:4" ht="15" customHeight="1" thickTop="1" thickBot="1" x14ac:dyDescent="0.3">
      <c r="A23" s="19" t="str">
        <f>'Angazirana aFRR energija'!B25</f>
        <v>22.03.2023</v>
      </c>
      <c r="B23" s="20" t="s">
        <v>34</v>
      </c>
      <c r="C23" s="20">
        <v>1</v>
      </c>
      <c r="D23" s="21">
        <v>61.694000000000003</v>
      </c>
    </row>
    <row r="24" spans="1:4" ht="15.75" customHeight="1" thickTop="1" thickBot="1" x14ac:dyDescent="0.3">
      <c r="A24" s="19" t="str">
        <f>'Angazirana aFRR energija'!B26</f>
        <v>23.03.2023</v>
      </c>
      <c r="B24" s="20" t="s">
        <v>34</v>
      </c>
      <c r="C24" s="20">
        <v>1</v>
      </c>
      <c r="D24" s="21">
        <v>61.697600000000001</v>
      </c>
    </row>
    <row r="25" spans="1:4" ht="15" customHeight="1" thickTop="1" thickBot="1" x14ac:dyDescent="0.3">
      <c r="A25" s="19" t="str">
        <f>'Angazirana aFRR energija'!B27</f>
        <v>24.03.2023</v>
      </c>
      <c r="B25" s="20" t="s">
        <v>34</v>
      </c>
      <c r="C25" s="20">
        <v>1</v>
      </c>
      <c r="D25" s="21">
        <v>61.695099999999996</v>
      </c>
    </row>
    <row r="26" spans="1:4" ht="15" customHeight="1" thickTop="1" thickBot="1" x14ac:dyDescent="0.3">
      <c r="A26" s="19" t="str">
        <f>'Angazirana aFRR energija'!B28</f>
        <v>25.03.2023</v>
      </c>
      <c r="B26" s="20" t="s">
        <v>34</v>
      </c>
      <c r="C26" s="20">
        <v>1</v>
      </c>
      <c r="D26" s="21">
        <v>61.695</v>
      </c>
    </row>
    <row r="27" spans="1:4" ht="16.5" customHeight="1" thickTop="1" thickBot="1" x14ac:dyDescent="0.3">
      <c r="A27" s="19" t="str">
        <f>'Angazirana aFRR energija'!B29</f>
        <v>26.03.2023</v>
      </c>
      <c r="B27" s="20" t="s">
        <v>34</v>
      </c>
      <c r="C27" s="20">
        <v>1</v>
      </c>
      <c r="D27" s="21">
        <v>61.695</v>
      </c>
    </row>
    <row r="28" spans="1:4" ht="17.25" thickTop="1" thickBot="1" x14ac:dyDescent="0.3">
      <c r="A28" s="19" t="str">
        <f>'Angazirana aFRR energija'!B30</f>
        <v>27.03.2023</v>
      </c>
      <c r="B28" s="20" t="s">
        <v>34</v>
      </c>
      <c r="C28" s="20">
        <v>1</v>
      </c>
      <c r="D28" s="21">
        <v>61.695</v>
      </c>
    </row>
    <row r="29" spans="1:4" ht="17.25" thickTop="1" thickBot="1" x14ac:dyDescent="0.3">
      <c r="A29" s="19" t="str">
        <f>'Angazirana aFRR energija'!B31</f>
        <v>28.03.2023</v>
      </c>
      <c r="B29" s="20" t="s">
        <v>34</v>
      </c>
      <c r="C29" s="20">
        <v>1</v>
      </c>
      <c r="D29" s="21">
        <v>61.695</v>
      </c>
    </row>
    <row r="30" spans="1:4" ht="17.25" thickTop="1" thickBot="1" x14ac:dyDescent="0.3">
      <c r="A30" s="19" t="str">
        <f>'Angazirana aFRR energija'!B32</f>
        <v>29.03.2023</v>
      </c>
      <c r="B30" s="20" t="s">
        <v>34</v>
      </c>
      <c r="C30" s="20">
        <v>1</v>
      </c>
      <c r="D30" s="21">
        <v>61.695</v>
      </c>
    </row>
    <row r="31" spans="1:4" ht="17.25" thickTop="1" thickBot="1" x14ac:dyDescent="0.3">
      <c r="A31" s="19" t="str">
        <f>'Angazirana aFRR energija'!B33</f>
        <v>30.03.2023</v>
      </c>
      <c r="B31" s="20" t="s">
        <v>34</v>
      </c>
      <c r="C31" s="20">
        <v>1</v>
      </c>
      <c r="D31" s="21">
        <v>61.695</v>
      </c>
    </row>
    <row r="32" spans="1:4" ht="16.5" thickTop="1" x14ac:dyDescent="0.25">
      <c r="A32" s="22" t="str">
        <f>'Angazirana aFRR energija'!B34</f>
        <v>31.03.2023</v>
      </c>
      <c r="B32" s="23" t="s">
        <v>34</v>
      </c>
      <c r="C32" s="23">
        <v>1</v>
      </c>
      <c r="D32" s="21">
        <v>61.695</v>
      </c>
    </row>
    <row r="35" spans="7:7" x14ac:dyDescent="0.25">
      <c r="G35" s="1" t="s">
        <v>35</v>
      </c>
    </row>
    <row r="131" spans="5:5" x14ac:dyDescent="0.25">
      <c r="E131" s="24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2:AA127"/>
  <sheetViews>
    <sheetView topLeftCell="A22" zoomScale="70" zoomScaleNormal="70" workbookViewId="0">
      <selection activeCell="D108" sqref="D108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65" t="s">
        <v>0</v>
      </c>
      <c r="C2" s="67" t="s">
        <v>1</v>
      </c>
      <c r="D2" s="69" t="s">
        <v>72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1"/>
    </row>
    <row r="3" spans="2:27" ht="25.5" customHeight="1" thickTop="1" thickBot="1" x14ac:dyDescent="0.3">
      <c r="B3" s="66"/>
      <c r="C3" s="68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5" t="s">
        <v>25</v>
      </c>
    </row>
    <row r="4" spans="2:27" ht="15.75" thickTop="1" x14ac:dyDescent="0.25">
      <c r="B4" s="61" t="str">
        <f>'Cena na poramnuvanje'!B4:B7</f>
        <v>01.03.2023</v>
      </c>
      <c r="C4" s="6" t="s">
        <v>26</v>
      </c>
      <c r="D4" s="26">
        <f>'Cena na poramnuvanje'!D4*'Sreden kurs'!$D$2</f>
        <v>12517.339128</v>
      </c>
      <c r="E4" s="26">
        <f>'Cena na poramnuvanje'!E4*'Sreden kurs'!$D$2</f>
        <v>10755.993719277682</v>
      </c>
      <c r="F4" s="26">
        <f>'Cena na poramnuvanje'!F4*'Sreden kurs'!$D$2</f>
        <v>10192.047039999999</v>
      </c>
      <c r="G4" s="26">
        <f>'Cena na poramnuvanje'!G4*'Sreden kurs'!$D$2</f>
        <v>0</v>
      </c>
      <c r="H4" s="26">
        <f>'Cena na poramnuvanje'!H4*'Sreden kurs'!$D$2</f>
        <v>0</v>
      </c>
      <c r="I4" s="26">
        <f>'Cena na poramnuvanje'!I4*'Sreden kurs'!$D$2</f>
        <v>0</v>
      </c>
      <c r="J4" s="26">
        <f>'Cena na poramnuvanje'!J4*'Sreden kurs'!$D$2</f>
        <v>0</v>
      </c>
      <c r="K4" s="26">
        <f>'Cena na poramnuvanje'!K4*'Sreden kurs'!$D$2</f>
        <v>14901.196513170729</v>
      </c>
      <c r="L4" s="26">
        <f>'Cena na poramnuvanje'!L4*'Sreden kurs'!$D$2</f>
        <v>14918.692584</v>
      </c>
      <c r="M4" s="26">
        <f>'Cena na poramnuvanje'!M4*'Sreden kurs'!$D$2</f>
        <v>13601.126892425531</v>
      </c>
      <c r="N4" s="26">
        <f>'Cena na poramnuvanje'!N4*'Sreden kurs'!$D$2</f>
        <v>12365.372036425533</v>
      </c>
      <c r="O4" s="26">
        <f>'Cena na poramnuvanje'!O4*'Sreden kurs'!$D$2</f>
        <v>11959.614520000003</v>
      </c>
      <c r="P4" s="26">
        <f>'Cena na poramnuvanje'!P4*'Sreden kurs'!$D$2</f>
        <v>11610.48378690909</v>
      </c>
      <c r="Q4" s="26">
        <f>'Cena na poramnuvanje'!Q4*'Sreden kurs'!$D$2</f>
        <v>11318.764921445782</v>
      </c>
      <c r="R4" s="26">
        <f>'Cena na poramnuvanje'!R4*'Sreden kurs'!$D$2</f>
        <v>11373.948245333333</v>
      </c>
      <c r="S4" s="26">
        <f>'Cena na poramnuvanje'!S4*'Sreden kurs'!$D$2</f>
        <v>11774.540345037038</v>
      </c>
      <c r="T4" s="26">
        <f>'Cena na poramnuvanje'!T4*'Sreden kurs'!$D$2</f>
        <v>12418.639661166666</v>
      </c>
      <c r="U4" s="26">
        <f>'Cena na poramnuvanje'!U4*'Sreden kurs'!$D$2</f>
        <v>13918.195194890477</v>
      </c>
      <c r="V4" s="26">
        <f>'Cena na poramnuvanje'!V4*'Sreden kurs'!$D$2</f>
        <v>14925.544199999998</v>
      </c>
      <c r="W4" s="26">
        <f>'Cena na poramnuvanje'!W4*'Sreden kurs'!$D$2</f>
        <v>14709.478457882353</v>
      </c>
      <c r="X4" s="26">
        <f>'Cena na poramnuvanje'!X4*'Sreden kurs'!$D$2</f>
        <v>0</v>
      </c>
      <c r="Y4" s="26">
        <f>'Cena na poramnuvanje'!Y4*'Sreden kurs'!$D$2</f>
        <v>14344.134</v>
      </c>
      <c r="Z4" s="26">
        <f>'Cena na poramnuvanje'!Z4*'Sreden kurs'!$D$2</f>
        <v>13028.65038244248</v>
      </c>
      <c r="AA4" s="27">
        <f>'Cena na poramnuvanje'!AA4*'Sreden kurs'!$D$2</f>
        <v>11214.375883914894</v>
      </c>
    </row>
    <row r="5" spans="2:27" x14ac:dyDescent="0.25">
      <c r="B5" s="62"/>
      <c r="C5" s="6" t="s">
        <v>27</v>
      </c>
      <c r="D5" s="26">
        <f>'Cena na poramnuvanje'!D5*'Sreden kurs'!$D$2</f>
        <v>0</v>
      </c>
      <c r="E5" s="26">
        <f>'Cena na poramnuvanje'!E5*'Sreden kurs'!$D$2</f>
        <v>0</v>
      </c>
      <c r="F5" s="26">
        <f>'Cena na poramnuvanje'!F5*'Sreden kurs'!$D$2</f>
        <v>0</v>
      </c>
      <c r="G5" s="26">
        <f>'Cena na poramnuvanje'!G5*'Sreden kurs'!$D$2</f>
        <v>0</v>
      </c>
      <c r="H5" s="26">
        <f>'Cena na poramnuvanje'!H5*'Sreden kurs'!$D$2</f>
        <v>0</v>
      </c>
      <c r="I5" s="26">
        <f>'Cena na poramnuvanje'!I5*'Sreden kurs'!$D$2</f>
        <v>0</v>
      </c>
      <c r="J5" s="26">
        <f>'Cena na poramnuvanje'!J5*'Sreden kurs'!$D$2</f>
        <v>0</v>
      </c>
      <c r="K5" s="26">
        <f>'Cena na poramnuvanje'!K5*'Sreden kurs'!$D$2</f>
        <v>0</v>
      </c>
      <c r="L5" s="26">
        <f>'Cena na poramnuvanje'!L5*'Sreden kurs'!$D$2</f>
        <v>0</v>
      </c>
      <c r="M5" s="26">
        <f>'Cena na poramnuvanje'!M5*'Sreden kurs'!$D$2</f>
        <v>0</v>
      </c>
      <c r="N5" s="26">
        <f>'Cena na poramnuvanje'!N5*'Sreden kurs'!$D$2</f>
        <v>0</v>
      </c>
      <c r="O5" s="26">
        <f>'Cena na poramnuvanje'!O5*'Sreden kurs'!$D$2</f>
        <v>0</v>
      </c>
      <c r="P5" s="26">
        <f>'Cena na poramnuvanje'!P5*'Sreden kurs'!$D$2</f>
        <v>0</v>
      </c>
      <c r="Q5" s="26">
        <f>'Cena na poramnuvanje'!Q5*'Sreden kurs'!$D$2</f>
        <v>0</v>
      </c>
      <c r="R5" s="26">
        <f>'Cena na poramnuvanje'!R5*'Sreden kurs'!$D$2</f>
        <v>0</v>
      </c>
      <c r="S5" s="26">
        <f>'Cena na poramnuvanje'!S5*'Sreden kurs'!$D$2</f>
        <v>0</v>
      </c>
      <c r="T5" s="26">
        <f>'Cena na poramnuvanje'!T5*'Sreden kurs'!$D$2</f>
        <v>0</v>
      </c>
      <c r="U5" s="26">
        <f>'Cena na poramnuvanje'!U5*'Sreden kurs'!$D$2</f>
        <v>0</v>
      </c>
      <c r="V5" s="26">
        <f>'Cena na poramnuvanje'!V5*'Sreden kurs'!$D$2</f>
        <v>0</v>
      </c>
      <c r="W5" s="26">
        <f>'Cena na poramnuvanje'!W5*'Sreden kurs'!$D$2</f>
        <v>0</v>
      </c>
      <c r="X5" s="26">
        <f>'Cena na poramnuvanje'!X5*'Sreden kurs'!$D$2</f>
        <v>5248.410664</v>
      </c>
      <c r="Y5" s="26">
        <f>'Cena na poramnuvanje'!Y5*'Sreden kurs'!$D$2</f>
        <v>0</v>
      </c>
      <c r="Z5" s="26">
        <f>'Cena na poramnuvanje'!Z5*'Sreden kurs'!$D$2</f>
        <v>0</v>
      </c>
      <c r="AA5" s="27">
        <f>'Cena na poramnuvanje'!AA5*'Sreden kurs'!$D$2</f>
        <v>0</v>
      </c>
    </row>
    <row r="6" spans="2:27" x14ac:dyDescent="0.25">
      <c r="B6" s="62"/>
      <c r="C6" s="6" t="s">
        <v>28</v>
      </c>
      <c r="D6" s="26">
        <f>'Cena na poramnuvanje'!D6*'Sreden kurs'!$D$2</f>
        <v>0</v>
      </c>
      <c r="E6" s="26">
        <f>'Cena na poramnuvanje'!E6*'Sreden kurs'!$D$2</f>
        <v>0</v>
      </c>
      <c r="F6" s="26">
        <f>'Cena na poramnuvanje'!F6*'Sreden kurs'!$D$2</f>
        <v>0</v>
      </c>
      <c r="G6" s="26">
        <f>'Cena na poramnuvanje'!G6*'Sreden kurs'!$D$2</f>
        <v>3986.1268719999998</v>
      </c>
      <c r="H6" s="26">
        <f>'Cena na poramnuvanje'!H6*'Sreden kurs'!$D$2</f>
        <v>4030.5474159999999</v>
      </c>
      <c r="I6" s="26">
        <f>'Cena na poramnuvanje'!I6*'Sreden kurs'!$D$2</f>
        <v>4353.2133119999999</v>
      </c>
      <c r="J6" s="26">
        <f>'Cena na poramnuvanje'!J6*'Sreden kurs'!$D$2</f>
        <v>5037.4130800000003</v>
      </c>
      <c r="K6" s="26">
        <f>'Cena na poramnuvanje'!K6*'Sreden kurs'!$D$2</f>
        <v>0</v>
      </c>
      <c r="L6" s="26">
        <f>'Cena na poramnuvanje'!L6*'Sreden kurs'!$D$2</f>
        <v>0</v>
      </c>
      <c r="M6" s="26">
        <f>'Cena na poramnuvanje'!M6*'Sreden kurs'!$D$2</f>
        <v>0</v>
      </c>
      <c r="N6" s="26">
        <f>'Cena na poramnuvanje'!N6*'Sreden kurs'!$D$2</f>
        <v>0</v>
      </c>
      <c r="O6" s="26">
        <f>'Cena na poramnuvanje'!O6*'Sreden kurs'!$D$2</f>
        <v>0</v>
      </c>
      <c r="P6" s="26">
        <f>'Cena na poramnuvanje'!P6*'Sreden kurs'!$D$2</f>
        <v>0</v>
      </c>
      <c r="Q6" s="26">
        <f>'Cena na poramnuvanje'!Q6*'Sreden kurs'!$D$2</f>
        <v>0</v>
      </c>
      <c r="R6" s="26">
        <f>'Cena na poramnuvanje'!R6*'Sreden kurs'!$D$2</f>
        <v>0</v>
      </c>
      <c r="S6" s="26">
        <f>'Cena na poramnuvanje'!S6*'Sreden kurs'!$D$2</f>
        <v>0</v>
      </c>
      <c r="T6" s="26">
        <f>'Cena na poramnuvanje'!T6*'Sreden kurs'!$D$2</f>
        <v>0</v>
      </c>
      <c r="U6" s="26">
        <f>'Cena na poramnuvanje'!U6*'Sreden kurs'!$D$2</f>
        <v>0</v>
      </c>
      <c r="V6" s="26">
        <f>'Cena na poramnuvanje'!V6*'Sreden kurs'!$D$2</f>
        <v>0</v>
      </c>
      <c r="W6" s="26">
        <f>'Cena na poramnuvanje'!W6*'Sreden kurs'!$D$2</f>
        <v>0</v>
      </c>
      <c r="X6" s="26">
        <f>'Cena na poramnuvanje'!X6*'Sreden kurs'!$D$2</f>
        <v>0</v>
      </c>
      <c r="Y6" s="26">
        <f>'Cena na poramnuvanje'!Y6*'Sreden kurs'!$D$2</f>
        <v>0</v>
      </c>
      <c r="Z6" s="26">
        <f>'Cena na poramnuvanje'!Z6*'Sreden kurs'!$D$2</f>
        <v>0</v>
      </c>
      <c r="AA6" s="27">
        <f>'Cena na poramnuvanje'!AA6*'Sreden kurs'!$D$2</f>
        <v>0</v>
      </c>
    </row>
    <row r="7" spans="2:27" ht="15.75" thickBot="1" x14ac:dyDescent="0.3">
      <c r="B7" s="63"/>
      <c r="C7" s="9" t="s">
        <v>29</v>
      </c>
      <c r="D7" s="28">
        <f>'Cena na poramnuvanje'!D7*'Sreden kurs'!$D$2</f>
        <v>0</v>
      </c>
      <c r="E7" s="28">
        <f>'Cena na poramnuvanje'!E7*'Sreden kurs'!$D$2</f>
        <v>0</v>
      </c>
      <c r="F7" s="28">
        <f>'Cena na poramnuvanje'!F7*'Sreden kurs'!$D$2</f>
        <v>0</v>
      </c>
      <c r="G7" s="28">
        <f>'Cena na poramnuvanje'!G7*'Sreden kurs'!$D$2</f>
        <v>11957.763664</v>
      </c>
      <c r="H7" s="28">
        <f>'Cena na poramnuvanje'!H7*'Sreden kurs'!$D$2</f>
        <v>12091.642248</v>
      </c>
      <c r="I7" s="28">
        <f>'Cena na poramnuvanje'!I7*'Sreden kurs'!$D$2</f>
        <v>13059.022983999999</v>
      </c>
      <c r="J7" s="28">
        <f>'Cena na poramnuvanje'!J7*'Sreden kurs'!$D$2</f>
        <v>15112.239239999999</v>
      </c>
      <c r="K7" s="28">
        <f>'Cena na poramnuvanje'!K7*'Sreden kurs'!$D$2</f>
        <v>0</v>
      </c>
      <c r="L7" s="28">
        <f>'Cena na poramnuvanje'!L7*'Sreden kurs'!$D$2</f>
        <v>0</v>
      </c>
      <c r="M7" s="28">
        <f>'Cena na poramnuvanje'!M7*'Sreden kurs'!$D$2</f>
        <v>0</v>
      </c>
      <c r="N7" s="28">
        <f>'Cena na poramnuvanje'!N7*'Sreden kurs'!$D$2</f>
        <v>0</v>
      </c>
      <c r="O7" s="28">
        <f>'Cena na poramnuvanje'!O7*'Sreden kurs'!$D$2</f>
        <v>0</v>
      </c>
      <c r="P7" s="28">
        <f>'Cena na poramnuvanje'!P7*'Sreden kurs'!$D$2</f>
        <v>0</v>
      </c>
      <c r="Q7" s="28">
        <f>'Cena na poramnuvanje'!Q7*'Sreden kurs'!$D$2</f>
        <v>0</v>
      </c>
      <c r="R7" s="28">
        <f>'Cena na poramnuvanje'!R7*'Sreden kurs'!$D$2</f>
        <v>0</v>
      </c>
      <c r="S7" s="28">
        <f>'Cena na poramnuvanje'!S7*'Sreden kurs'!$D$2</f>
        <v>0</v>
      </c>
      <c r="T7" s="28">
        <f>'Cena na poramnuvanje'!T7*'Sreden kurs'!$D$2</f>
        <v>0</v>
      </c>
      <c r="U7" s="28">
        <f>'Cena na poramnuvanje'!U7*'Sreden kurs'!$D$2</f>
        <v>0</v>
      </c>
      <c r="V7" s="28">
        <f>'Cena na poramnuvanje'!V7*'Sreden kurs'!$D$2</f>
        <v>0</v>
      </c>
      <c r="W7" s="28">
        <f>'Cena na poramnuvanje'!W7*'Sreden kurs'!$D$2</f>
        <v>0</v>
      </c>
      <c r="X7" s="28">
        <f>'Cena na poramnuvanje'!X7*'Sreden kurs'!$D$2</f>
        <v>0</v>
      </c>
      <c r="Y7" s="28">
        <f>'Cena na poramnuvanje'!Y7*'Sreden kurs'!$D$2</f>
        <v>0</v>
      </c>
      <c r="Z7" s="28">
        <f>'Cena na poramnuvanje'!Z7*'Sreden kurs'!$D$2</f>
        <v>0</v>
      </c>
      <c r="AA7" s="29">
        <f>'Cena na poramnuvanje'!AA7*'Sreden kurs'!$D$2</f>
        <v>0</v>
      </c>
    </row>
    <row r="8" spans="2:27" ht="15.75" thickTop="1" x14ac:dyDescent="0.25">
      <c r="B8" s="61" t="str">
        <f>'Cena na poramnuvanje'!B8:B11</f>
        <v>02.03.2023</v>
      </c>
      <c r="C8" s="6" t="s">
        <v>26</v>
      </c>
      <c r="D8" s="26">
        <f>'Cena na poramnuvanje'!D8*'Sreden kurs'!$D$3</f>
        <v>11026.492395899053</v>
      </c>
      <c r="E8" s="26">
        <f>'Cena na poramnuvanje'!E8*'Sreden kurs'!$D$3</f>
        <v>12180.44385</v>
      </c>
      <c r="F8" s="26">
        <f>'Cena na poramnuvanje'!F8*'Sreden kurs'!$D$3</f>
        <v>0</v>
      </c>
      <c r="G8" s="26">
        <f>'Cena na poramnuvanje'!G8*'Sreden kurs'!$D$3</f>
        <v>0</v>
      </c>
      <c r="H8" s="26">
        <f>'Cena na poramnuvanje'!H8*'Sreden kurs'!$D$3</f>
        <v>0</v>
      </c>
      <c r="I8" s="26">
        <f>'Cena na poramnuvanje'!I8*'Sreden kurs'!$D$3</f>
        <v>0</v>
      </c>
      <c r="J8" s="26">
        <f>'Cena na poramnuvanje'!J8*'Sreden kurs'!$D$3</f>
        <v>0</v>
      </c>
      <c r="K8" s="26">
        <f>'Cena na poramnuvanje'!K8*'Sreden kurs'!$D$3</f>
        <v>0</v>
      </c>
      <c r="L8" s="26">
        <f>'Cena na poramnuvanje'!L8*'Sreden kurs'!$D$3</f>
        <v>0</v>
      </c>
      <c r="M8" s="26">
        <f>'Cena na poramnuvanje'!M8*'Sreden kurs'!$D$3</f>
        <v>17481.278250000003</v>
      </c>
      <c r="N8" s="26">
        <f>'Cena na poramnuvanje'!N8*'Sreden kurs'!$D$3</f>
        <v>0</v>
      </c>
      <c r="O8" s="26">
        <f>'Cena na poramnuvanje'!O8*'Sreden kurs'!$D$3</f>
        <v>14456.372400000002</v>
      </c>
      <c r="P8" s="26">
        <f>'Cena na poramnuvanje'!P8*'Sreden kurs'!$D$3</f>
        <v>13690.737450000002</v>
      </c>
      <c r="Q8" s="26">
        <f>'Cena na poramnuvanje'!Q8*'Sreden kurs'!$D$3</f>
        <v>0</v>
      </c>
      <c r="R8" s="26">
        <f>'Cena na poramnuvanje'!R8*'Sreden kurs'!$D$3</f>
        <v>0</v>
      </c>
      <c r="S8" s="26">
        <f>'Cena na poramnuvanje'!S8*'Sreden kurs'!$D$3</f>
        <v>13888.778400000001</v>
      </c>
      <c r="T8" s="26">
        <f>'Cena na poramnuvanje'!T8*'Sreden kurs'!$D$3</f>
        <v>0</v>
      </c>
      <c r="U8" s="26">
        <f>'Cena na poramnuvanje'!U8*'Sreden kurs'!$D$3</f>
        <v>0</v>
      </c>
      <c r="V8" s="26">
        <f>'Cena na poramnuvanje'!V8*'Sreden kurs'!$D$3</f>
        <v>17705.231100000001</v>
      </c>
      <c r="W8" s="26">
        <f>'Cena na poramnuvanje'!W8*'Sreden kurs'!$D$3</f>
        <v>0</v>
      </c>
      <c r="X8" s="26">
        <f>'Cena na poramnuvanje'!X8*'Sreden kurs'!$D$3</f>
        <v>0</v>
      </c>
      <c r="Y8" s="26">
        <f>'Cena na poramnuvanje'!Y8*'Sreden kurs'!$D$3</f>
        <v>15027.051149999999</v>
      </c>
      <c r="Z8" s="26">
        <f>'Cena na poramnuvanje'!Z8*'Sreden kurs'!$D$3</f>
        <v>13791.516954682273</v>
      </c>
      <c r="AA8" s="27">
        <f>'Cena na poramnuvanje'!AA8*'Sreden kurs'!$D$3</f>
        <v>11395.10979473684</v>
      </c>
    </row>
    <row r="9" spans="2:27" x14ac:dyDescent="0.25">
      <c r="B9" s="62"/>
      <c r="C9" s="6" t="s">
        <v>27</v>
      </c>
      <c r="D9" s="26">
        <f>'Cena na poramnuvanje'!D9*'Sreden kurs'!$D$3</f>
        <v>0</v>
      </c>
      <c r="E9" s="26">
        <f>'Cena na poramnuvanje'!E9*'Sreden kurs'!$D$3</f>
        <v>0</v>
      </c>
      <c r="F9" s="26">
        <f>'Cena na poramnuvanje'!F9*'Sreden kurs'!$D$3</f>
        <v>2463.48135</v>
      </c>
      <c r="G9" s="26">
        <f>'Cena na poramnuvanje'!G9*'Sreden kurs'!$D$3</f>
        <v>2424.6134999999999</v>
      </c>
      <c r="H9" s="26">
        <f>'Cena na poramnuvanje'!H9*'Sreden kurs'!$D$3</f>
        <v>2436.9524999999999</v>
      </c>
      <c r="I9" s="26">
        <f>'Cena na poramnuvanje'!I9*'Sreden kurs'!$D$3</f>
        <v>2670.1596</v>
      </c>
      <c r="J9" s="26">
        <f>'Cena na poramnuvanje'!J9*'Sreden kurs'!$D$3</f>
        <v>3232.3188006758933</v>
      </c>
      <c r="K9" s="26">
        <f>'Cena na poramnuvanje'!K9*'Sreden kurs'!$D$3</f>
        <v>4263.1943368730736</v>
      </c>
      <c r="L9" s="26">
        <f>'Cena na poramnuvanje'!L9*'Sreden kurs'!$D$3</f>
        <v>3515.3810999999996</v>
      </c>
      <c r="M9" s="26">
        <f>'Cena na poramnuvanje'!M9*'Sreden kurs'!$D$3</f>
        <v>0</v>
      </c>
      <c r="N9" s="26">
        <f>'Cena na poramnuvanje'!N9*'Sreden kurs'!$D$3</f>
        <v>5041.715400000001</v>
      </c>
      <c r="O9" s="26">
        <f>'Cena na poramnuvanje'!O9*'Sreden kurs'!$D$3</f>
        <v>0</v>
      </c>
      <c r="P9" s="26">
        <f>'Cena na poramnuvanje'!P9*'Sreden kurs'!$D$3</f>
        <v>0</v>
      </c>
      <c r="Q9" s="26">
        <f>'Cena na poramnuvanje'!Q9*'Sreden kurs'!$D$3</f>
        <v>4493.8638000000001</v>
      </c>
      <c r="R9" s="26">
        <f>'Cena na poramnuvanje'!R9*'Sreden kurs'!$D$3</f>
        <v>4585.78935</v>
      </c>
      <c r="S9" s="26">
        <f>'Cena na poramnuvanje'!S9*'Sreden kurs'!$D$3</f>
        <v>0</v>
      </c>
      <c r="T9" s="26">
        <f>'Cena na poramnuvanje'!T9*'Sreden kurs'!$D$3</f>
        <v>4870.2033000000001</v>
      </c>
      <c r="U9" s="26">
        <f>'Cena na poramnuvanje'!U9*'Sreden kurs'!$D$3</f>
        <v>5304.5361000000003</v>
      </c>
      <c r="V9" s="26">
        <f>'Cena na poramnuvanje'!V9*'Sreden kurs'!$D$3</f>
        <v>0</v>
      </c>
      <c r="W9" s="26">
        <f>'Cena na poramnuvanje'!W9*'Sreden kurs'!$D$3</f>
        <v>5868.4283999999998</v>
      </c>
      <c r="X9" s="26">
        <f>'Cena na poramnuvanje'!X9*'Sreden kurs'!$D$3</f>
        <v>5311.3225499999999</v>
      </c>
      <c r="Y9" s="26">
        <f>'Cena na poramnuvanje'!Y9*'Sreden kurs'!$D$3</f>
        <v>0</v>
      </c>
      <c r="Z9" s="26">
        <f>'Cena na poramnuvanje'!Z9*'Sreden kurs'!$D$3</f>
        <v>0</v>
      </c>
      <c r="AA9" s="27">
        <f>'Cena na poramnuvanje'!AA9*'Sreden kurs'!$D$3</f>
        <v>0</v>
      </c>
    </row>
    <row r="10" spans="2:27" x14ac:dyDescent="0.25">
      <c r="B10" s="62"/>
      <c r="C10" s="6" t="s">
        <v>28</v>
      </c>
      <c r="D10" s="26">
        <f>'Cena na poramnuvanje'!D10*'Sreden kurs'!$D$3</f>
        <v>0</v>
      </c>
      <c r="E10" s="26">
        <f>'Cena na poramnuvanje'!E10*'Sreden kurs'!$D$3</f>
        <v>0</v>
      </c>
      <c r="F10" s="26">
        <f>'Cena na poramnuvanje'!F10*'Sreden kurs'!$D$3</f>
        <v>0</v>
      </c>
      <c r="G10" s="26">
        <f>'Cena na poramnuvanje'!G10*'Sreden kurs'!$D$3</f>
        <v>0</v>
      </c>
      <c r="H10" s="26">
        <f>'Cena na poramnuvanje'!H10*'Sreden kurs'!$D$3</f>
        <v>0</v>
      </c>
      <c r="I10" s="26">
        <f>'Cena na poramnuvanje'!I10*'Sreden kurs'!$D$3</f>
        <v>0</v>
      </c>
      <c r="J10" s="26">
        <f>'Cena na poramnuvanje'!J10*'Sreden kurs'!$D$3</f>
        <v>0</v>
      </c>
      <c r="K10" s="26">
        <f>'Cena na poramnuvanje'!K10*'Sreden kurs'!$D$3</f>
        <v>0</v>
      </c>
      <c r="L10" s="26">
        <f>'Cena na poramnuvanje'!L10*'Sreden kurs'!$D$3</f>
        <v>0</v>
      </c>
      <c r="M10" s="26">
        <f>'Cena na poramnuvanje'!M10*'Sreden kurs'!$D$3</f>
        <v>0</v>
      </c>
      <c r="N10" s="26">
        <f>'Cena na poramnuvanje'!N10*'Sreden kurs'!$D$3</f>
        <v>0</v>
      </c>
      <c r="O10" s="26">
        <f>'Cena na poramnuvanje'!O10*'Sreden kurs'!$D$3</f>
        <v>0</v>
      </c>
      <c r="P10" s="26">
        <f>'Cena na poramnuvanje'!P10*'Sreden kurs'!$D$3</f>
        <v>0</v>
      </c>
      <c r="Q10" s="26">
        <f>'Cena na poramnuvanje'!Q10*'Sreden kurs'!$D$3</f>
        <v>0</v>
      </c>
      <c r="R10" s="26">
        <f>'Cena na poramnuvanje'!R10*'Sreden kurs'!$D$3</f>
        <v>0</v>
      </c>
      <c r="S10" s="26">
        <f>'Cena na poramnuvanje'!S10*'Sreden kurs'!$D$3</f>
        <v>0</v>
      </c>
      <c r="T10" s="26">
        <f>'Cena na poramnuvanje'!T10*'Sreden kurs'!$D$3</f>
        <v>0</v>
      </c>
      <c r="U10" s="26">
        <f>'Cena na poramnuvanje'!U10*'Sreden kurs'!$D$3</f>
        <v>0</v>
      </c>
      <c r="V10" s="26">
        <f>'Cena na poramnuvanje'!V10*'Sreden kurs'!$D$3</f>
        <v>0</v>
      </c>
      <c r="W10" s="26">
        <f>'Cena na poramnuvanje'!W10*'Sreden kurs'!$D$3</f>
        <v>0</v>
      </c>
      <c r="X10" s="26">
        <f>'Cena na poramnuvanje'!X10*'Sreden kurs'!$D$3</f>
        <v>0</v>
      </c>
      <c r="Y10" s="26">
        <f>'Cena na poramnuvanje'!Y10*'Sreden kurs'!$D$3</f>
        <v>0</v>
      </c>
      <c r="Z10" s="26">
        <f>'Cena na poramnuvanje'!Z10*'Sreden kurs'!$D$3</f>
        <v>0</v>
      </c>
      <c r="AA10" s="27">
        <f>'Cena na poramnuvanje'!AA10*'Sreden kurs'!$D$3</f>
        <v>0</v>
      </c>
    </row>
    <row r="11" spans="2:27" ht="15.75" thickBot="1" x14ac:dyDescent="0.3">
      <c r="B11" s="63"/>
      <c r="C11" s="9" t="s">
        <v>29</v>
      </c>
      <c r="D11" s="28">
        <f>'Cena na poramnuvanje'!D11*'Sreden kurs'!$D$3</f>
        <v>0</v>
      </c>
      <c r="E11" s="28">
        <f>'Cena na poramnuvanje'!E11*'Sreden kurs'!$D$3</f>
        <v>0</v>
      </c>
      <c r="F11" s="28">
        <f>'Cena na poramnuvanje'!F11*'Sreden kurs'!$D$3</f>
        <v>0</v>
      </c>
      <c r="G11" s="28">
        <f>'Cena na poramnuvanje'!G11*'Sreden kurs'!$D$3</f>
        <v>0</v>
      </c>
      <c r="H11" s="28">
        <f>'Cena na poramnuvanje'!H11*'Sreden kurs'!$D$3</f>
        <v>0</v>
      </c>
      <c r="I11" s="28">
        <f>'Cena na poramnuvanje'!I11*'Sreden kurs'!$D$3</f>
        <v>0</v>
      </c>
      <c r="J11" s="28">
        <f>'Cena na poramnuvanje'!J11*'Sreden kurs'!$D$3</f>
        <v>0</v>
      </c>
      <c r="K11" s="28">
        <f>'Cena na poramnuvanje'!K11*'Sreden kurs'!$D$3</f>
        <v>0</v>
      </c>
      <c r="L11" s="28">
        <f>'Cena na poramnuvanje'!L11*'Sreden kurs'!$D$3</f>
        <v>0</v>
      </c>
      <c r="M11" s="28">
        <f>'Cena na poramnuvanje'!M11*'Sreden kurs'!$D$3</f>
        <v>0</v>
      </c>
      <c r="N11" s="28">
        <f>'Cena na poramnuvanje'!N11*'Sreden kurs'!$D$3</f>
        <v>0</v>
      </c>
      <c r="O11" s="28">
        <f>'Cena na poramnuvanje'!O11*'Sreden kurs'!$D$3</f>
        <v>0</v>
      </c>
      <c r="P11" s="28">
        <f>'Cena na poramnuvanje'!P11*'Sreden kurs'!$D$3</f>
        <v>0</v>
      </c>
      <c r="Q11" s="28">
        <f>'Cena na poramnuvanje'!Q11*'Sreden kurs'!$D$3</f>
        <v>0</v>
      </c>
      <c r="R11" s="28">
        <f>'Cena na poramnuvanje'!R11*'Sreden kurs'!$D$3</f>
        <v>0</v>
      </c>
      <c r="S11" s="28">
        <f>'Cena na poramnuvanje'!S11*'Sreden kurs'!$D$3</f>
        <v>0</v>
      </c>
      <c r="T11" s="28">
        <f>'Cena na poramnuvanje'!T11*'Sreden kurs'!$D$3</f>
        <v>0</v>
      </c>
      <c r="U11" s="28">
        <f>'Cena na poramnuvanje'!U11*'Sreden kurs'!$D$3</f>
        <v>0</v>
      </c>
      <c r="V11" s="28">
        <f>'Cena na poramnuvanje'!V11*'Sreden kurs'!$D$3</f>
        <v>0</v>
      </c>
      <c r="W11" s="28">
        <f>'Cena na poramnuvanje'!W11*'Sreden kurs'!$D$3</f>
        <v>0</v>
      </c>
      <c r="X11" s="28">
        <f>'Cena na poramnuvanje'!X11*'Sreden kurs'!$D$3</f>
        <v>0</v>
      </c>
      <c r="Y11" s="28">
        <f>'Cena na poramnuvanje'!Y11*'Sreden kurs'!$D$3</f>
        <v>0</v>
      </c>
      <c r="Z11" s="28">
        <f>'Cena na poramnuvanje'!Z11*'Sreden kurs'!$D$3</f>
        <v>0</v>
      </c>
      <c r="AA11" s="29">
        <f>'Cena na poramnuvanje'!AA11*'Sreden kurs'!$D$3</f>
        <v>0</v>
      </c>
    </row>
    <row r="12" spans="2:27" ht="15.75" thickTop="1" x14ac:dyDescent="0.25">
      <c r="B12" s="61" t="str">
        <f>'Cena na poramnuvanje'!B12:B15</f>
        <v>03.03.2023</v>
      </c>
      <c r="C12" s="6" t="s">
        <v>26</v>
      </c>
      <c r="D12" s="26">
        <f>'Cena na poramnuvanje'!D12*'Sreden kurs'!$D$4</f>
        <v>11684.387316808894</v>
      </c>
      <c r="E12" s="26">
        <f>'Cena na poramnuvanje'!E12*'Sreden kurs'!$D$4</f>
        <v>0</v>
      </c>
      <c r="F12" s="26">
        <f>'Cena na poramnuvanje'!F12*'Sreden kurs'!$D$4</f>
        <v>0</v>
      </c>
      <c r="G12" s="26">
        <f>'Cena na poramnuvanje'!G12*'Sreden kurs'!$D$4</f>
        <v>0</v>
      </c>
      <c r="H12" s="26">
        <f>'Cena na poramnuvanje'!H12*'Sreden kurs'!$D$4</f>
        <v>0</v>
      </c>
      <c r="I12" s="26">
        <f>'Cena na poramnuvanje'!I12*'Sreden kurs'!$D$4</f>
        <v>0</v>
      </c>
      <c r="J12" s="26">
        <f>'Cena na poramnuvanje'!J12*'Sreden kurs'!$D$4</f>
        <v>0</v>
      </c>
      <c r="K12" s="26">
        <f>'Cena na poramnuvanje'!K12*'Sreden kurs'!$D$4</f>
        <v>17308.476140000002</v>
      </c>
      <c r="L12" s="26">
        <f>'Cena na poramnuvanje'!L12*'Sreden kurs'!$D$4</f>
        <v>16802.377077329675</v>
      </c>
      <c r="M12" s="26">
        <f>'Cena na poramnuvanje'!M12*'Sreden kurs'!$D$4</f>
        <v>0</v>
      </c>
      <c r="N12" s="26">
        <f>'Cena na poramnuvanje'!N12*'Sreden kurs'!$D$4</f>
        <v>0</v>
      </c>
      <c r="O12" s="26">
        <f>'Cena na poramnuvanje'!O12*'Sreden kurs'!$D$4</f>
        <v>0</v>
      </c>
      <c r="P12" s="26">
        <f>'Cena na poramnuvanje'!P12*'Sreden kurs'!$D$4</f>
        <v>0</v>
      </c>
      <c r="Q12" s="26">
        <f>'Cena na poramnuvanje'!Q12*'Sreden kurs'!$D$4</f>
        <v>0</v>
      </c>
      <c r="R12" s="26">
        <f>'Cena na poramnuvanje'!R12*'Sreden kurs'!$D$4</f>
        <v>0</v>
      </c>
      <c r="S12" s="26">
        <f>'Cena na poramnuvanje'!S12*'Sreden kurs'!$D$4</f>
        <v>0</v>
      </c>
      <c r="T12" s="26">
        <f>'Cena na poramnuvanje'!T12*'Sreden kurs'!$D$4</f>
        <v>0</v>
      </c>
      <c r="U12" s="26">
        <f>'Cena na poramnuvanje'!U12*'Sreden kurs'!$D$4</f>
        <v>0</v>
      </c>
      <c r="V12" s="26">
        <f>'Cena na poramnuvanje'!V12*'Sreden kurs'!$D$4</f>
        <v>0</v>
      </c>
      <c r="W12" s="26">
        <f>'Cena na poramnuvanje'!W12*'Sreden kurs'!$D$4</f>
        <v>0</v>
      </c>
      <c r="X12" s="26">
        <f>'Cena na poramnuvanje'!X12*'Sreden kurs'!$D$4</f>
        <v>0</v>
      </c>
      <c r="Y12" s="26">
        <f>'Cena na poramnuvanje'!Y12*'Sreden kurs'!$D$4</f>
        <v>0</v>
      </c>
      <c r="Z12" s="26">
        <f>'Cena na poramnuvanje'!Z12*'Sreden kurs'!$D$4</f>
        <v>0</v>
      </c>
      <c r="AA12" s="27">
        <f>'Cena na poramnuvanje'!AA12*'Sreden kurs'!$D$4</f>
        <v>0</v>
      </c>
    </row>
    <row r="13" spans="2:27" x14ac:dyDescent="0.25">
      <c r="B13" s="62"/>
      <c r="C13" s="6" t="s">
        <v>27</v>
      </c>
      <c r="D13" s="26">
        <f>'Cena na poramnuvanje'!D13*'Sreden kurs'!$D$4</f>
        <v>0</v>
      </c>
      <c r="E13" s="26">
        <f>'Cena na poramnuvanje'!E13*'Sreden kurs'!$D$4</f>
        <v>4080.494072</v>
      </c>
      <c r="F13" s="26">
        <f>'Cena na poramnuvanje'!F13*'Sreden kurs'!$D$4</f>
        <v>0</v>
      </c>
      <c r="G13" s="26">
        <f>'Cena na poramnuvanje'!G13*'Sreden kurs'!$D$4</f>
        <v>2438.7954440000003</v>
      </c>
      <c r="H13" s="26">
        <f>'Cena na poramnuvanje'!H13*'Sreden kurs'!$D$4</f>
        <v>2430.1581719999999</v>
      </c>
      <c r="I13" s="26">
        <f>'Cena na poramnuvanje'!I13*'Sreden kurs'!$D$4</f>
        <v>2547.9952399999997</v>
      </c>
      <c r="J13" s="26">
        <f>'Cena na poramnuvanje'!J13*'Sreden kurs'!$D$4</f>
        <v>5003.4482799999996</v>
      </c>
      <c r="K13" s="26">
        <f>'Cena na poramnuvanje'!K13*'Sreden kurs'!$D$4</f>
        <v>0</v>
      </c>
      <c r="L13" s="26">
        <f>'Cena na poramnuvanje'!L13*'Sreden kurs'!$D$4</f>
        <v>0</v>
      </c>
      <c r="M13" s="26">
        <f>'Cena na poramnuvanje'!M13*'Sreden kurs'!$D$4</f>
        <v>5281.0748799999992</v>
      </c>
      <c r="N13" s="26">
        <f>'Cena na poramnuvanje'!N13*'Sreden kurs'!$D$4</f>
        <v>4265.4937928627451</v>
      </c>
      <c r="O13" s="26">
        <f>'Cena na poramnuvanje'!O13*'Sreden kurs'!$D$4</f>
        <v>2964.5841780000001</v>
      </c>
      <c r="P13" s="26">
        <f>'Cena na poramnuvanje'!P13*'Sreden kurs'!$D$4</f>
        <v>3142.1487206226916</v>
      </c>
      <c r="Q13" s="26">
        <f>'Cena na poramnuvanje'!Q13*'Sreden kurs'!$D$4</f>
        <v>2996.1693298040104</v>
      </c>
      <c r="R13" s="26">
        <f>'Cena na poramnuvanje'!R13*'Sreden kurs'!$D$4</f>
        <v>2889.9371602859292</v>
      </c>
      <c r="S13" s="26">
        <f>'Cena na poramnuvanje'!S13*'Sreden kurs'!$D$4</f>
        <v>3088.7092799036141</v>
      </c>
      <c r="T13" s="26">
        <f>'Cena na poramnuvanje'!T13*'Sreden kurs'!$D$4</f>
        <v>3434.0971741014573</v>
      </c>
      <c r="U13" s="26">
        <f>'Cena na poramnuvanje'!U13*'Sreden kurs'!$D$4</f>
        <v>3156.4805384951769</v>
      </c>
      <c r="V13" s="26">
        <f>'Cena na poramnuvanje'!V13*'Sreden kurs'!$D$4</f>
        <v>3061.3576708000001</v>
      </c>
      <c r="W13" s="26">
        <f>'Cena na poramnuvanje'!W13*'Sreden kurs'!$D$4</f>
        <v>3081.8260454194151</v>
      </c>
      <c r="X13" s="26">
        <f>'Cena na poramnuvanje'!X13*'Sreden kurs'!$D$4</f>
        <v>2823.5133693626376</v>
      </c>
      <c r="Y13" s="26">
        <f>'Cena na poramnuvanje'!Y13*'Sreden kurs'!$D$4</f>
        <v>2797.5628289305273</v>
      </c>
      <c r="Z13" s="26">
        <f>'Cena na poramnuvanje'!Z13*'Sreden kurs'!$D$4</f>
        <v>2541.2287135483875</v>
      </c>
      <c r="AA13" s="27">
        <f>'Cena na poramnuvanje'!AA13*'Sreden kurs'!$D$4</f>
        <v>2165.5947753043479</v>
      </c>
    </row>
    <row r="14" spans="2:27" x14ac:dyDescent="0.25">
      <c r="B14" s="62"/>
      <c r="C14" s="6" t="s">
        <v>28</v>
      </c>
      <c r="D14" s="26">
        <f>'Cena na poramnuvanje'!D14*'Sreden kurs'!$D$4</f>
        <v>0</v>
      </c>
      <c r="E14" s="26">
        <f>'Cena na poramnuvanje'!E14*'Sreden kurs'!$D$4</f>
        <v>0</v>
      </c>
      <c r="F14" s="26">
        <f>'Cena na poramnuvanje'!F14*'Sreden kurs'!$D$4</f>
        <v>4081.7279679999997</v>
      </c>
      <c r="G14" s="26">
        <f>'Cena na poramnuvanje'!G14*'Sreden kurs'!$D$4</f>
        <v>0</v>
      </c>
      <c r="H14" s="26">
        <f>'Cena na poramnuvanje'!H14*'Sreden kurs'!$D$4</f>
        <v>0</v>
      </c>
      <c r="I14" s="26">
        <f>'Cena na poramnuvanje'!I14*'Sreden kurs'!$D$4</f>
        <v>0</v>
      </c>
      <c r="J14" s="26">
        <f>'Cena na poramnuvanje'!J14*'Sreden kurs'!$D$4</f>
        <v>0</v>
      </c>
      <c r="K14" s="26">
        <f>'Cena na poramnuvanje'!K14*'Sreden kurs'!$D$4</f>
        <v>0</v>
      </c>
      <c r="L14" s="26">
        <f>'Cena na poramnuvanje'!L14*'Sreden kurs'!$D$4</f>
        <v>0</v>
      </c>
      <c r="M14" s="26">
        <f>'Cena na poramnuvanje'!M14*'Sreden kurs'!$D$4</f>
        <v>0</v>
      </c>
      <c r="N14" s="26">
        <f>'Cena na poramnuvanje'!N14*'Sreden kurs'!$D$4</f>
        <v>0</v>
      </c>
      <c r="O14" s="26">
        <f>'Cena na poramnuvanje'!O14*'Sreden kurs'!$D$4</f>
        <v>0</v>
      </c>
      <c r="P14" s="26">
        <f>'Cena na poramnuvanje'!P14*'Sreden kurs'!$D$4</f>
        <v>0</v>
      </c>
      <c r="Q14" s="26">
        <f>'Cena na poramnuvanje'!Q14*'Sreden kurs'!$D$4</f>
        <v>0</v>
      </c>
      <c r="R14" s="26">
        <f>'Cena na poramnuvanje'!R14*'Sreden kurs'!$D$4</f>
        <v>0</v>
      </c>
      <c r="S14" s="26">
        <f>'Cena na poramnuvanje'!S14*'Sreden kurs'!$D$4</f>
        <v>0</v>
      </c>
      <c r="T14" s="26">
        <f>'Cena na poramnuvanje'!T14*'Sreden kurs'!$D$4</f>
        <v>0</v>
      </c>
      <c r="U14" s="26">
        <f>'Cena na poramnuvanje'!U14*'Sreden kurs'!$D$4</f>
        <v>0</v>
      </c>
      <c r="V14" s="26">
        <f>'Cena na poramnuvanje'!V14*'Sreden kurs'!$D$4</f>
        <v>0</v>
      </c>
      <c r="W14" s="26">
        <f>'Cena na poramnuvanje'!W14*'Sreden kurs'!$D$4</f>
        <v>0</v>
      </c>
      <c r="X14" s="26">
        <f>'Cena na poramnuvanje'!X14*'Sreden kurs'!$D$4</f>
        <v>0</v>
      </c>
      <c r="Y14" s="26">
        <f>'Cena na poramnuvanje'!Y14*'Sreden kurs'!$D$4</f>
        <v>0</v>
      </c>
      <c r="Z14" s="26">
        <f>'Cena na poramnuvanje'!Z14*'Sreden kurs'!$D$4</f>
        <v>0</v>
      </c>
      <c r="AA14" s="27">
        <f>'Cena na poramnuvanje'!AA14*'Sreden kurs'!$D$4</f>
        <v>0</v>
      </c>
    </row>
    <row r="15" spans="2:27" ht="15.75" thickBot="1" x14ac:dyDescent="0.3">
      <c r="B15" s="63"/>
      <c r="C15" s="9" t="s">
        <v>29</v>
      </c>
      <c r="D15" s="28">
        <f>'Cena na poramnuvanje'!D15*'Sreden kurs'!$D$4</f>
        <v>0</v>
      </c>
      <c r="E15" s="28">
        <f>'Cena na poramnuvanje'!E15*'Sreden kurs'!$D$4</f>
        <v>0</v>
      </c>
      <c r="F15" s="28">
        <f>'Cena na poramnuvanje'!F15*'Sreden kurs'!$D$4</f>
        <v>12245.183904</v>
      </c>
      <c r="G15" s="28">
        <f>'Cena na poramnuvanje'!G15*'Sreden kurs'!$D$4</f>
        <v>0</v>
      </c>
      <c r="H15" s="28">
        <f>'Cena na poramnuvanje'!H15*'Sreden kurs'!$D$4</f>
        <v>0</v>
      </c>
      <c r="I15" s="28">
        <f>'Cena na poramnuvanje'!I15*'Sreden kurs'!$D$4</f>
        <v>0</v>
      </c>
      <c r="J15" s="28">
        <f>'Cena na poramnuvanje'!J15*'Sreden kurs'!$D$4</f>
        <v>0</v>
      </c>
      <c r="K15" s="28">
        <f>'Cena na poramnuvanje'!K15*'Sreden kurs'!$D$4</f>
        <v>0</v>
      </c>
      <c r="L15" s="28">
        <f>'Cena na poramnuvanje'!L15*'Sreden kurs'!$D$4</f>
        <v>0</v>
      </c>
      <c r="M15" s="28">
        <f>'Cena na poramnuvanje'!M15*'Sreden kurs'!$D$4</f>
        <v>0</v>
      </c>
      <c r="N15" s="28">
        <f>'Cena na poramnuvanje'!N15*'Sreden kurs'!$D$4</f>
        <v>0</v>
      </c>
      <c r="O15" s="28">
        <f>'Cena na poramnuvanje'!O15*'Sreden kurs'!$D$4</f>
        <v>0</v>
      </c>
      <c r="P15" s="28">
        <f>'Cena na poramnuvanje'!P15*'Sreden kurs'!$D$4</f>
        <v>0</v>
      </c>
      <c r="Q15" s="28">
        <f>'Cena na poramnuvanje'!Q15*'Sreden kurs'!$D$4</f>
        <v>0</v>
      </c>
      <c r="R15" s="28">
        <f>'Cena na poramnuvanje'!R15*'Sreden kurs'!$D$4</f>
        <v>0</v>
      </c>
      <c r="S15" s="28">
        <f>'Cena na poramnuvanje'!S15*'Sreden kurs'!$D$4</f>
        <v>0</v>
      </c>
      <c r="T15" s="28">
        <f>'Cena na poramnuvanje'!T15*'Sreden kurs'!$D$4</f>
        <v>0</v>
      </c>
      <c r="U15" s="28">
        <f>'Cena na poramnuvanje'!U15*'Sreden kurs'!$D$4</f>
        <v>0</v>
      </c>
      <c r="V15" s="28">
        <f>'Cena na poramnuvanje'!V15*'Sreden kurs'!$D$4</f>
        <v>0</v>
      </c>
      <c r="W15" s="28">
        <f>'Cena na poramnuvanje'!W15*'Sreden kurs'!$D$4</f>
        <v>0</v>
      </c>
      <c r="X15" s="28">
        <f>'Cena na poramnuvanje'!X15*'Sreden kurs'!$D$4</f>
        <v>0</v>
      </c>
      <c r="Y15" s="28">
        <f>'Cena na poramnuvanje'!Y15*'Sreden kurs'!$D$4</f>
        <v>0</v>
      </c>
      <c r="Z15" s="28">
        <f>'Cena na poramnuvanje'!Z15*'Sreden kurs'!$D$4</f>
        <v>0</v>
      </c>
      <c r="AA15" s="29">
        <f>'Cena na poramnuvanje'!AA15*'Sreden kurs'!$D$4</f>
        <v>0</v>
      </c>
    </row>
    <row r="16" spans="2:27" ht="15.75" thickTop="1" x14ac:dyDescent="0.25">
      <c r="B16" s="61" t="str">
        <f>'Cena na poramnuvanje'!B16:B19</f>
        <v>04.03.2023</v>
      </c>
      <c r="C16" s="6" t="s">
        <v>26</v>
      </c>
      <c r="D16" s="26">
        <f>'Cena na poramnuvanje'!D16*'Sreden kurs'!$D$5</f>
        <v>0</v>
      </c>
      <c r="E16" s="26">
        <f>'Cena na poramnuvanje'!E16*'Sreden kurs'!$D$5</f>
        <v>0</v>
      </c>
      <c r="F16" s="26">
        <f>'Cena na poramnuvanje'!F16*'Sreden kurs'!$D$5</f>
        <v>0</v>
      </c>
      <c r="G16" s="26">
        <f>'Cena na poramnuvanje'!G16*'Sreden kurs'!$D$5</f>
        <v>0</v>
      </c>
      <c r="H16" s="26">
        <f>'Cena na poramnuvanje'!H16*'Sreden kurs'!$D$5</f>
        <v>0</v>
      </c>
      <c r="I16" s="26">
        <f>'Cena na poramnuvanje'!I16*'Sreden kurs'!$D$5</f>
        <v>0</v>
      </c>
      <c r="J16" s="26">
        <f>'Cena na poramnuvanje'!J16*'Sreden kurs'!$D$5</f>
        <v>0</v>
      </c>
      <c r="K16" s="26">
        <f>'Cena na poramnuvanje'!K16*'Sreden kurs'!$D$5</f>
        <v>0</v>
      </c>
      <c r="L16" s="26">
        <f>'Cena na poramnuvanje'!L16*'Sreden kurs'!$D$5</f>
        <v>0</v>
      </c>
      <c r="M16" s="26">
        <f>'Cena na poramnuvanje'!M16*'Sreden kurs'!$D$5</f>
        <v>0</v>
      </c>
      <c r="N16" s="26">
        <f>'Cena na poramnuvanje'!N16*'Sreden kurs'!$D$5</f>
        <v>0</v>
      </c>
      <c r="O16" s="26">
        <f>'Cena na poramnuvanje'!O16*'Sreden kurs'!$D$5</f>
        <v>9816.2914500000024</v>
      </c>
      <c r="P16" s="26">
        <f>'Cena na poramnuvanje'!P16*'Sreden kurs'!$D$5</f>
        <v>9681.1794000000009</v>
      </c>
      <c r="Q16" s="26">
        <f>'Cena na poramnuvanje'!Q16*'Sreden kurs'!$D$5</f>
        <v>0</v>
      </c>
      <c r="R16" s="26">
        <f>'Cena na poramnuvanje'!R16*'Sreden kurs'!$D$5</f>
        <v>0</v>
      </c>
      <c r="S16" s="26">
        <f>'Cena na poramnuvanje'!S16*'Sreden kurs'!$D$5</f>
        <v>0</v>
      </c>
      <c r="T16" s="26">
        <f>'Cena na poramnuvanje'!T16*'Sreden kurs'!$D$5</f>
        <v>0</v>
      </c>
      <c r="U16" s="26">
        <f>'Cena na poramnuvanje'!U16*'Sreden kurs'!$D$5</f>
        <v>0</v>
      </c>
      <c r="V16" s="26">
        <f>'Cena na poramnuvanje'!V16*'Sreden kurs'!$D$5</f>
        <v>0</v>
      </c>
      <c r="W16" s="26">
        <f>'Cena na poramnuvanje'!W16*'Sreden kurs'!$D$5</f>
        <v>0</v>
      </c>
      <c r="X16" s="26">
        <f>'Cena na poramnuvanje'!X16*'Sreden kurs'!$D$5</f>
        <v>0</v>
      </c>
      <c r="Y16" s="26">
        <f>'Cena na poramnuvanje'!Y16*'Sreden kurs'!$D$5</f>
        <v>0</v>
      </c>
      <c r="Z16" s="26">
        <f>'Cena na poramnuvanje'!Z16*'Sreden kurs'!$D$5</f>
        <v>0</v>
      </c>
      <c r="AA16" s="27">
        <f>'Cena na poramnuvanje'!AA16*'Sreden kurs'!$D$5</f>
        <v>0</v>
      </c>
    </row>
    <row r="17" spans="2:27" x14ac:dyDescent="0.25">
      <c r="B17" s="62"/>
      <c r="C17" s="6" t="s">
        <v>27</v>
      </c>
      <c r="D17" s="26">
        <f>'Cena na poramnuvanje'!D17*'Sreden kurs'!$D$5</f>
        <v>2303.0743499999999</v>
      </c>
      <c r="E17" s="26">
        <f>'Cena na poramnuvanje'!E17*'Sreden kurs'!$D$5</f>
        <v>2081.5893000000001</v>
      </c>
      <c r="F17" s="26">
        <f>'Cena na poramnuvanje'!F17*'Sreden kurs'!$D$5</f>
        <v>1973.0061000000001</v>
      </c>
      <c r="G17" s="26">
        <f>'Cena na poramnuvanje'!G17*'Sreden kurs'!$D$5</f>
        <v>2050.1248499999997</v>
      </c>
      <c r="H17" s="26">
        <f>'Cena na poramnuvanje'!H17*'Sreden kurs'!$D$5</f>
        <v>2055.0604499999999</v>
      </c>
      <c r="I17" s="26">
        <f>'Cena na poramnuvanje'!I17*'Sreden kurs'!$D$5</f>
        <v>2046.4231500000001</v>
      </c>
      <c r="J17" s="26">
        <f>'Cena na poramnuvanje'!J17*'Sreden kurs'!$D$5</f>
        <v>2212.9996499999997</v>
      </c>
      <c r="K17" s="26">
        <f>'Cena na poramnuvanje'!K17*'Sreden kurs'!$D$5</f>
        <v>2683.7325000000001</v>
      </c>
      <c r="L17" s="26">
        <f>'Cena na poramnuvanje'!L17*'Sreden kurs'!$D$5</f>
        <v>2463.48135</v>
      </c>
      <c r="M17" s="26">
        <f>'Cena na poramnuvanje'!M17*'Sreden kurs'!$D$5</f>
        <v>2400.5524499999997</v>
      </c>
      <c r="N17" s="26">
        <f>'Cena na poramnuvanje'!N17*'Sreden kurs'!$D$5</f>
        <v>1898.3551500000001</v>
      </c>
      <c r="O17" s="26">
        <f>'Cena na poramnuvanje'!O17*'Sreden kurs'!$D$5</f>
        <v>0</v>
      </c>
      <c r="P17" s="26">
        <f>'Cena na poramnuvanje'!P17*'Sreden kurs'!$D$5</f>
        <v>0</v>
      </c>
      <c r="Q17" s="26">
        <f>'Cena na poramnuvanje'!Q17*'Sreden kurs'!$D$5</f>
        <v>2970.6142500000001</v>
      </c>
      <c r="R17" s="26">
        <f>'Cena na poramnuvanje'!R17*'Sreden kurs'!$D$5</f>
        <v>3048.9668999999999</v>
      </c>
      <c r="S17" s="26">
        <f>'Cena na poramnuvanje'!S17*'Sreden kurs'!$D$5</f>
        <v>3239.6044499999998</v>
      </c>
      <c r="T17" s="26">
        <f>'Cena na poramnuvanje'!T17*'Sreden kurs'!$D$5</f>
        <v>3516.6150000000002</v>
      </c>
      <c r="U17" s="26">
        <f>'Cena na poramnuvanje'!U17*'Sreden kurs'!$D$5</f>
        <v>2708.3353327085283</v>
      </c>
      <c r="V17" s="26">
        <f>'Cena na poramnuvanje'!V17*'Sreden kurs'!$D$5</f>
        <v>4764.704850000001</v>
      </c>
      <c r="W17" s="26">
        <f>'Cena na poramnuvanje'!W17*'Sreden kurs'!$D$5</f>
        <v>4752.3658500000001</v>
      </c>
      <c r="X17" s="26">
        <f>'Cena na poramnuvanje'!X17*'Sreden kurs'!$D$5</f>
        <v>4461.7824000000001</v>
      </c>
      <c r="Y17" s="26">
        <f>'Cena na poramnuvanje'!Y17*'Sreden kurs'!$D$5</f>
        <v>3280.0275083204929</v>
      </c>
      <c r="Z17" s="26">
        <f>'Cena na poramnuvanje'!Z17*'Sreden kurs'!$D$5</f>
        <v>2313.6537819398782</v>
      </c>
      <c r="AA17" s="27">
        <f>'Cena na poramnuvanje'!AA17*'Sreden kurs'!$D$5</f>
        <v>2078.5045499999997</v>
      </c>
    </row>
    <row r="18" spans="2:27" x14ac:dyDescent="0.25">
      <c r="B18" s="62"/>
      <c r="C18" s="6" t="s">
        <v>28</v>
      </c>
      <c r="D18" s="26">
        <f>'Cena na poramnuvanje'!D18*'Sreden kurs'!$D$5</f>
        <v>0</v>
      </c>
      <c r="E18" s="26">
        <f>'Cena na poramnuvanje'!E18*'Sreden kurs'!$D$5</f>
        <v>0</v>
      </c>
      <c r="F18" s="26">
        <f>'Cena na poramnuvanje'!F18*'Sreden kurs'!$D$5</f>
        <v>0</v>
      </c>
      <c r="G18" s="26">
        <f>'Cena na poramnuvanje'!G18*'Sreden kurs'!$D$5</f>
        <v>0</v>
      </c>
      <c r="H18" s="26">
        <f>'Cena na poramnuvanje'!H18*'Sreden kurs'!$D$5</f>
        <v>0</v>
      </c>
      <c r="I18" s="26">
        <f>'Cena na poramnuvanje'!I18*'Sreden kurs'!$D$5</f>
        <v>0</v>
      </c>
      <c r="J18" s="26">
        <f>'Cena na poramnuvanje'!J18*'Sreden kurs'!$D$5</f>
        <v>0</v>
      </c>
      <c r="K18" s="26">
        <f>'Cena na poramnuvanje'!K18*'Sreden kurs'!$D$5</f>
        <v>0</v>
      </c>
      <c r="L18" s="26">
        <f>'Cena na poramnuvanje'!L18*'Sreden kurs'!$D$5</f>
        <v>0</v>
      </c>
      <c r="M18" s="26">
        <f>'Cena na poramnuvanje'!M18*'Sreden kurs'!$D$5</f>
        <v>0</v>
      </c>
      <c r="N18" s="26">
        <f>'Cena na poramnuvanje'!N18*'Sreden kurs'!$D$5</f>
        <v>0</v>
      </c>
      <c r="O18" s="26">
        <f>'Cena na poramnuvanje'!O18*'Sreden kurs'!$D$5</f>
        <v>0</v>
      </c>
      <c r="P18" s="26">
        <f>'Cena na poramnuvanje'!P18*'Sreden kurs'!$D$5</f>
        <v>0</v>
      </c>
      <c r="Q18" s="26">
        <f>'Cena na poramnuvanje'!Q18*'Sreden kurs'!$D$5</f>
        <v>0</v>
      </c>
      <c r="R18" s="26">
        <f>'Cena na poramnuvanje'!R18*'Sreden kurs'!$D$5</f>
        <v>0</v>
      </c>
      <c r="S18" s="26">
        <f>'Cena na poramnuvanje'!S18*'Sreden kurs'!$D$5</f>
        <v>0</v>
      </c>
      <c r="T18" s="26">
        <f>'Cena na poramnuvanje'!T18*'Sreden kurs'!$D$5</f>
        <v>0</v>
      </c>
      <c r="U18" s="26">
        <f>'Cena na poramnuvanje'!U18*'Sreden kurs'!$D$5</f>
        <v>0</v>
      </c>
      <c r="V18" s="26">
        <f>'Cena na poramnuvanje'!V18*'Sreden kurs'!$D$5</f>
        <v>0</v>
      </c>
      <c r="W18" s="26">
        <f>'Cena na poramnuvanje'!W18*'Sreden kurs'!$D$5</f>
        <v>0</v>
      </c>
      <c r="X18" s="26">
        <f>'Cena na poramnuvanje'!X18*'Sreden kurs'!$D$5</f>
        <v>0</v>
      </c>
      <c r="Y18" s="26">
        <f>'Cena na poramnuvanje'!Y18*'Sreden kurs'!$D$5</f>
        <v>0</v>
      </c>
      <c r="Z18" s="26">
        <f>'Cena na poramnuvanje'!Z18*'Sreden kurs'!$D$5</f>
        <v>0</v>
      </c>
      <c r="AA18" s="27">
        <f>'Cena na poramnuvanje'!AA18*'Sreden kurs'!$D$5</f>
        <v>0</v>
      </c>
    </row>
    <row r="19" spans="2:27" ht="15.75" thickBot="1" x14ac:dyDescent="0.3">
      <c r="B19" s="63"/>
      <c r="C19" s="9" t="s">
        <v>29</v>
      </c>
      <c r="D19" s="28">
        <f>'Cena na poramnuvanje'!D19*'Sreden kurs'!$D$5</f>
        <v>0</v>
      </c>
      <c r="E19" s="28">
        <f>'Cena na poramnuvanje'!E19*'Sreden kurs'!$D$5</f>
        <v>0</v>
      </c>
      <c r="F19" s="28">
        <f>'Cena na poramnuvanje'!F19*'Sreden kurs'!$D$5</f>
        <v>0</v>
      </c>
      <c r="G19" s="28">
        <f>'Cena na poramnuvanje'!G19*'Sreden kurs'!$D$5</f>
        <v>0</v>
      </c>
      <c r="H19" s="28">
        <f>'Cena na poramnuvanje'!H19*'Sreden kurs'!$D$5</f>
        <v>0</v>
      </c>
      <c r="I19" s="28">
        <f>'Cena na poramnuvanje'!I19*'Sreden kurs'!$D$5</f>
        <v>0</v>
      </c>
      <c r="J19" s="28">
        <f>'Cena na poramnuvanje'!J19*'Sreden kurs'!$D$5</f>
        <v>0</v>
      </c>
      <c r="K19" s="28">
        <f>'Cena na poramnuvanje'!K19*'Sreden kurs'!$D$5</f>
        <v>0</v>
      </c>
      <c r="L19" s="28">
        <f>'Cena na poramnuvanje'!L19*'Sreden kurs'!$D$5</f>
        <v>0</v>
      </c>
      <c r="M19" s="28">
        <f>'Cena na poramnuvanje'!M19*'Sreden kurs'!$D$5</f>
        <v>0</v>
      </c>
      <c r="N19" s="28">
        <f>'Cena na poramnuvanje'!N19*'Sreden kurs'!$D$5</f>
        <v>0</v>
      </c>
      <c r="O19" s="28">
        <f>'Cena na poramnuvanje'!O19*'Sreden kurs'!$D$5</f>
        <v>0</v>
      </c>
      <c r="P19" s="28">
        <f>'Cena na poramnuvanje'!P19*'Sreden kurs'!$D$5</f>
        <v>0</v>
      </c>
      <c r="Q19" s="28">
        <f>'Cena na poramnuvanje'!Q19*'Sreden kurs'!$D$5</f>
        <v>0</v>
      </c>
      <c r="R19" s="28">
        <f>'Cena na poramnuvanje'!R19*'Sreden kurs'!$D$5</f>
        <v>0</v>
      </c>
      <c r="S19" s="28">
        <f>'Cena na poramnuvanje'!S19*'Sreden kurs'!$D$5</f>
        <v>0</v>
      </c>
      <c r="T19" s="28">
        <f>'Cena na poramnuvanje'!T19*'Sreden kurs'!$D$5</f>
        <v>0</v>
      </c>
      <c r="U19" s="28">
        <f>'Cena na poramnuvanje'!U19*'Sreden kurs'!$D$5</f>
        <v>0</v>
      </c>
      <c r="V19" s="28">
        <f>'Cena na poramnuvanje'!V19*'Sreden kurs'!$D$5</f>
        <v>0</v>
      </c>
      <c r="W19" s="28">
        <f>'Cena na poramnuvanje'!W19*'Sreden kurs'!$D$5</f>
        <v>0</v>
      </c>
      <c r="X19" s="28">
        <f>'Cena na poramnuvanje'!X19*'Sreden kurs'!$D$5</f>
        <v>0</v>
      </c>
      <c r="Y19" s="28">
        <f>'Cena na poramnuvanje'!Y19*'Sreden kurs'!$D$5</f>
        <v>0</v>
      </c>
      <c r="Z19" s="28">
        <f>'Cena na poramnuvanje'!Z19*'Sreden kurs'!$D$5</f>
        <v>0</v>
      </c>
      <c r="AA19" s="29">
        <f>'Cena na poramnuvanje'!AA19*'Sreden kurs'!$D$5</f>
        <v>0</v>
      </c>
    </row>
    <row r="20" spans="2:27" ht="15.75" thickTop="1" x14ac:dyDescent="0.25">
      <c r="B20" s="61" t="str">
        <f>'Cena na poramnuvanje'!B20:B23</f>
        <v>05.03.2023</v>
      </c>
      <c r="C20" s="6" t="s">
        <v>26</v>
      </c>
      <c r="D20" s="26">
        <f>'Cena na poramnuvanje'!D20*'Sreden kurs'!$D$6</f>
        <v>10287.024300000001</v>
      </c>
      <c r="E20" s="26">
        <f>'Cena na poramnuvanje'!E20*'Sreden kurs'!$D$6</f>
        <v>0</v>
      </c>
      <c r="F20" s="26">
        <f>'Cena na poramnuvanje'!F20*'Sreden kurs'!$D$6</f>
        <v>0</v>
      </c>
      <c r="G20" s="26">
        <f>'Cena na poramnuvanje'!G20*'Sreden kurs'!$D$6</f>
        <v>0</v>
      </c>
      <c r="H20" s="26">
        <f>'Cena na poramnuvanje'!H20*'Sreden kurs'!$D$6</f>
        <v>0</v>
      </c>
      <c r="I20" s="26">
        <f>'Cena na poramnuvanje'!I20*'Sreden kurs'!$D$6</f>
        <v>0</v>
      </c>
      <c r="J20" s="26">
        <f>'Cena na poramnuvanje'!J20*'Sreden kurs'!$D$6</f>
        <v>0</v>
      </c>
      <c r="K20" s="26">
        <f>'Cena na poramnuvanje'!K20*'Sreden kurs'!$D$6</f>
        <v>0</v>
      </c>
      <c r="L20" s="26">
        <f>'Cena na poramnuvanje'!L20*'Sreden kurs'!$D$6</f>
        <v>0</v>
      </c>
      <c r="M20" s="26">
        <f>'Cena na poramnuvanje'!M20*'Sreden kurs'!$D$6</f>
        <v>0</v>
      </c>
      <c r="N20" s="26">
        <f>'Cena na poramnuvanje'!N20*'Sreden kurs'!$D$6</f>
        <v>0</v>
      </c>
      <c r="O20" s="26">
        <f>'Cena na poramnuvanje'!O20*'Sreden kurs'!$D$6</f>
        <v>10556.631450000001</v>
      </c>
      <c r="P20" s="26">
        <f>'Cena na poramnuvanje'!P20*'Sreden kurs'!$D$6</f>
        <v>10224.682140261153</v>
      </c>
      <c r="Q20" s="26">
        <f>'Cena na poramnuvanje'!Q20*'Sreden kurs'!$D$6</f>
        <v>9122.0612365105007</v>
      </c>
      <c r="R20" s="26">
        <f>'Cena na poramnuvanje'!R20*'Sreden kurs'!$D$6</f>
        <v>8875.6049887922218</v>
      </c>
      <c r="S20" s="26">
        <f>'Cena na poramnuvanje'!S20*'Sreden kurs'!$D$6</f>
        <v>9445.2877052481472</v>
      </c>
      <c r="T20" s="26">
        <f>'Cena na poramnuvanje'!T20*'Sreden kurs'!$D$6</f>
        <v>11392.88144089924</v>
      </c>
      <c r="U20" s="26">
        <f>'Cena na poramnuvanje'!U20*'Sreden kurs'!$D$6</f>
        <v>11764.479906400744</v>
      </c>
      <c r="V20" s="26">
        <f>'Cena na poramnuvanje'!V20*'Sreden kurs'!$D$6</f>
        <v>13382.766325562701</v>
      </c>
      <c r="W20" s="26">
        <f>'Cena na poramnuvanje'!W20*'Sreden kurs'!$D$6</f>
        <v>0</v>
      </c>
      <c r="X20" s="26">
        <f>'Cena na poramnuvanje'!X20*'Sreden kurs'!$D$6</f>
        <v>0</v>
      </c>
      <c r="Y20" s="26">
        <f>'Cena na poramnuvanje'!Y20*'Sreden kurs'!$D$6</f>
        <v>0</v>
      </c>
      <c r="Z20" s="26">
        <f>'Cena na poramnuvanje'!Z20*'Sreden kurs'!$D$6</f>
        <v>0</v>
      </c>
      <c r="AA20" s="27">
        <f>'Cena na poramnuvanje'!AA20*'Sreden kurs'!$D$6</f>
        <v>12539.508750000001</v>
      </c>
    </row>
    <row r="21" spans="2:27" x14ac:dyDescent="0.25">
      <c r="B21" s="62"/>
      <c r="C21" s="6" t="s">
        <v>27</v>
      </c>
      <c r="D21" s="26">
        <f>'Cena na poramnuvanje'!D21*'Sreden kurs'!$D$6</f>
        <v>0</v>
      </c>
      <c r="E21" s="26">
        <f>'Cena na poramnuvanje'!E21*'Sreden kurs'!$D$6</f>
        <v>2029.7655</v>
      </c>
      <c r="F21" s="26">
        <f>'Cena na poramnuvanje'!F21*'Sreden kurs'!$D$6</f>
        <v>2045.1892499999999</v>
      </c>
      <c r="G21" s="26">
        <f>'Cena na poramnuvanje'!G21*'Sreden kurs'!$D$6</f>
        <v>2053.8265499999998</v>
      </c>
      <c r="H21" s="26">
        <f>'Cena na poramnuvanje'!H21*'Sreden kurs'!$D$6</f>
        <v>2007.5553</v>
      </c>
      <c r="I21" s="26">
        <f>'Cena na poramnuvanje'!I21*'Sreden kurs'!$D$6</f>
        <v>2022.3621000000001</v>
      </c>
      <c r="J21" s="26">
        <f>'Cena na poramnuvanje'!J21*'Sreden kurs'!$D$6</f>
        <v>2013.1078500000001</v>
      </c>
      <c r="K21" s="26">
        <f>'Cena na poramnuvanje'!K21*'Sreden kurs'!$D$6</f>
        <v>2068.6333500000001</v>
      </c>
      <c r="L21" s="26">
        <f>'Cena na poramnuvanje'!L21*'Sreden kurs'!$D$6</f>
        <v>2324.1845456594319</v>
      </c>
      <c r="M21" s="26">
        <f>'Cena na poramnuvanje'!M21*'Sreden kurs'!$D$6</f>
        <v>2095.0592900908341</v>
      </c>
      <c r="N21" s="26">
        <f>'Cena na poramnuvanje'!N21*'Sreden kurs'!$D$6</f>
        <v>3452.4522000000002</v>
      </c>
      <c r="O21" s="26">
        <f>'Cena na poramnuvanje'!O21*'Sreden kurs'!$D$6</f>
        <v>0</v>
      </c>
      <c r="P21" s="26">
        <f>'Cena na poramnuvanje'!P21*'Sreden kurs'!$D$6</f>
        <v>0</v>
      </c>
      <c r="Q21" s="26">
        <f>'Cena na poramnuvanje'!Q21*'Sreden kurs'!$D$6</f>
        <v>0</v>
      </c>
      <c r="R21" s="26">
        <f>'Cena na poramnuvanje'!R21*'Sreden kurs'!$D$6</f>
        <v>0</v>
      </c>
      <c r="S21" s="26">
        <f>'Cena na poramnuvanje'!S21*'Sreden kurs'!$D$6</f>
        <v>0</v>
      </c>
      <c r="T21" s="26">
        <f>'Cena na poramnuvanje'!T21*'Sreden kurs'!$D$6</f>
        <v>0</v>
      </c>
      <c r="U21" s="26">
        <f>'Cena na poramnuvanje'!U21*'Sreden kurs'!$D$6</f>
        <v>0</v>
      </c>
      <c r="V21" s="26">
        <f>'Cena na poramnuvanje'!V21*'Sreden kurs'!$D$6</f>
        <v>0</v>
      </c>
      <c r="W21" s="26">
        <f>'Cena na poramnuvanje'!W21*'Sreden kurs'!$D$6</f>
        <v>5244.0749999999998</v>
      </c>
      <c r="X21" s="26">
        <f>'Cena na poramnuvanje'!X21*'Sreden kurs'!$D$6</f>
        <v>5012.71875</v>
      </c>
      <c r="Y21" s="26">
        <f>'Cena na poramnuvanje'!Y21*'Sreden kurs'!$D$6</f>
        <v>4755.4506000000001</v>
      </c>
      <c r="Z21" s="26">
        <f>'Cena na poramnuvanje'!Z21*'Sreden kurs'!$D$6</f>
        <v>4485.8434499999994</v>
      </c>
      <c r="AA21" s="27">
        <f>'Cena na poramnuvanje'!AA21*'Sreden kurs'!$D$6</f>
        <v>0</v>
      </c>
    </row>
    <row r="22" spans="2:27" x14ac:dyDescent="0.25">
      <c r="B22" s="62"/>
      <c r="C22" s="6" t="s">
        <v>28</v>
      </c>
      <c r="D22" s="26">
        <f>'Cena na poramnuvanje'!D22*'Sreden kurs'!$D$6</f>
        <v>0</v>
      </c>
      <c r="E22" s="26">
        <f>'Cena na poramnuvanje'!E22*'Sreden kurs'!$D$6</f>
        <v>0</v>
      </c>
      <c r="F22" s="26">
        <f>'Cena na poramnuvanje'!F22*'Sreden kurs'!$D$6</f>
        <v>0</v>
      </c>
      <c r="G22" s="26">
        <f>'Cena na poramnuvanje'!G22*'Sreden kurs'!$D$6</f>
        <v>0</v>
      </c>
      <c r="H22" s="26">
        <f>'Cena na poramnuvanje'!H22*'Sreden kurs'!$D$6</f>
        <v>0</v>
      </c>
      <c r="I22" s="26">
        <f>'Cena na poramnuvanje'!I22*'Sreden kurs'!$D$6</f>
        <v>0</v>
      </c>
      <c r="J22" s="26">
        <f>'Cena na poramnuvanje'!J22*'Sreden kurs'!$D$6</f>
        <v>0</v>
      </c>
      <c r="K22" s="26">
        <f>'Cena na poramnuvanje'!K22*'Sreden kurs'!$D$6</f>
        <v>0</v>
      </c>
      <c r="L22" s="26">
        <f>'Cena na poramnuvanje'!L22*'Sreden kurs'!$D$6</f>
        <v>0</v>
      </c>
      <c r="M22" s="26">
        <f>'Cena na poramnuvanje'!M22*'Sreden kurs'!$D$6</f>
        <v>0</v>
      </c>
      <c r="N22" s="26">
        <f>'Cena na poramnuvanje'!N22*'Sreden kurs'!$D$6</f>
        <v>0</v>
      </c>
      <c r="O22" s="26">
        <f>'Cena na poramnuvanje'!O22*'Sreden kurs'!$D$6</f>
        <v>0</v>
      </c>
      <c r="P22" s="26">
        <f>'Cena na poramnuvanje'!P22*'Sreden kurs'!$D$6</f>
        <v>0</v>
      </c>
      <c r="Q22" s="26">
        <f>'Cena na poramnuvanje'!Q22*'Sreden kurs'!$D$6</f>
        <v>0</v>
      </c>
      <c r="R22" s="26">
        <f>'Cena na poramnuvanje'!R22*'Sreden kurs'!$D$6</f>
        <v>0</v>
      </c>
      <c r="S22" s="26">
        <f>'Cena na poramnuvanje'!S22*'Sreden kurs'!$D$6</f>
        <v>0</v>
      </c>
      <c r="T22" s="26">
        <f>'Cena na poramnuvanje'!T22*'Sreden kurs'!$D$6</f>
        <v>0</v>
      </c>
      <c r="U22" s="26">
        <f>'Cena na poramnuvanje'!U22*'Sreden kurs'!$D$6</f>
        <v>0</v>
      </c>
      <c r="V22" s="26">
        <f>'Cena na poramnuvanje'!V22*'Sreden kurs'!$D$6</f>
        <v>0</v>
      </c>
      <c r="W22" s="26">
        <f>'Cena na poramnuvanje'!W22*'Sreden kurs'!$D$6</f>
        <v>0</v>
      </c>
      <c r="X22" s="26">
        <f>'Cena na poramnuvanje'!X22*'Sreden kurs'!$D$6</f>
        <v>0</v>
      </c>
      <c r="Y22" s="26">
        <f>'Cena na poramnuvanje'!Y22*'Sreden kurs'!$D$6</f>
        <v>0</v>
      </c>
      <c r="Z22" s="26">
        <f>'Cena na poramnuvanje'!Z22*'Sreden kurs'!$D$6</f>
        <v>0</v>
      </c>
      <c r="AA22" s="27">
        <f>'Cena na poramnuvanje'!AA22*'Sreden kurs'!$D$6</f>
        <v>0</v>
      </c>
    </row>
    <row r="23" spans="2:27" ht="15.75" thickBot="1" x14ac:dyDescent="0.3">
      <c r="B23" s="63"/>
      <c r="C23" s="9" t="s">
        <v>29</v>
      </c>
      <c r="D23" s="28">
        <f>'Cena na poramnuvanje'!D23*'Sreden kurs'!$D$6</f>
        <v>0</v>
      </c>
      <c r="E23" s="28">
        <f>'Cena na poramnuvanje'!E23*'Sreden kurs'!$D$6</f>
        <v>0</v>
      </c>
      <c r="F23" s="28">
        <f>'Cena na poramnuvanje'!F23*'Sreden kurs'!$D$6</f>
        <v>0</v>
      </c>
      <c r="G23" s="28">
        <f>'Cena na poramnuvanje'!G23*'Sreden kurs'!$D$6</f>
        <v>0</v>
      </c>
      <c r="H23" s="28">
        <f>'Cena na poramnuvanje'!H23*'Sreden kurs'!$D$6</f>
        <v>0</v>
      </c>
      <c r="I23" s="28">
        <f>'Cena na poramnuvanje'!I23*'Sreden kurs'!$D$6</f>
        <v>0</v>
      </c>
      <c r="J23" s="28">
        <f>'Cena na poramnuvanje'!J23*'Sreden kurs'!$D$6</f>
        <v>0</v>
      </c>
      <c r="K23" s="28">
        <f>'Cena na poramnuvanje'!K23*'Sreden kurs'!$D$6</f>
        <v>0</v>
      </c>
      <c r="L23" s="28">
        <f>'Cena na poramnuvanje'!L23*'Sreden kurs'!$D$6</f>
        <v>0</v>
      </c>
      <c r="M23" s="28">
        <f>'Cena na poramnuvanje'!M23*'Sreden kurs'!$D$6</f>
        <v>0</v>
      </c>
      <c r="N23" s="28">
        <f>'Cena na poramnuvanje'!N23*'Sreden kurs'!$D$6</f>
        <v>0</v>
      </c>
      <c r="O23" s="28">
        <f>'Cena na poramnuvanje'!O23*'Sreden kurs'!$D$6</f>
        <v>0</v>
      </c>
      <c r="P23" s="28">
        <f>'Cena na poramnuvanje'!P23*'Sreden kurs'!$D$6</f>
        <v>0</v>
      </c>
      <c r="Q23" s="28">
        <f>'Cena na poramnuvanje'!Q23*'Sreden kurs'!$D$6</f>
        <v>0</v>
      </c>
      <c r="R23" s="28">
        <f>'Cena na poramnuvanje'!R23*'Sreden kurs'!$D$6</f>
        <v>0</v>
      </c>
      <c r="S23" s="28">
        <f>'Cena na poramnuvanje'!S23*'Sreden kurs'!$D$6</f>
        <v>0</v>
      </c>
      <c r="T23" s="28">
        <f>'Cena na poramnuvanje'!T23*'Sreden kurs'!$D$6</f>
        <v>0</v>
      </c>
      <c r="U23" s="28">
        <f>'Cena na poramnuvanje'!U23*'Sreden kurs'!$D$6</f>
        <v>0</v>
      </c>
      <c r="V23" s="28">
        <f>'Cena na poramnuvanje'!V23*'Sreden kurs'!$D$6</f>
        <v>0</v>
      </c>
      <c r="W23" s="28">
        <f>'Cena na poramnuvanje'!W23*'Sreden kurs'!$D$6</f>
        <v>0</v>
      </c>
      <c r="X23" s="28">
        <f>'Cena na poramnuvanje'!X23*'Sreden kurs'!$D$6</f>
        <v>0</v>
      </c>
      <c r="Y23" s="28">
        <f>'Cena na poramnuvanje'!Y23*'Sreden kurs'!$D$6</f>
        <v>0</v>
      </c>
      <c r="Z23" s="28">
        <f>'Cena na poramnuvanje'!Z23*'Sreden kurs'!$D$6</f>
        <v>0</v>
      </c>
      <c r="AA23" s="29">
        <f>'Cena na poramnuvanje'!AA23*'Sreden kurs'!$D$6</f>
        <v>0</v>
      </c>
    </row>
    <row r="24" spans="2:27" ht="15.75" thickTop="1" x14ac:dyDescent="0.25">
      <c r="B24" s="61" t="str">
        <f>'Cena na poramnuvanje'!B24:B27</f>
        <v>06.03.2023</v>
      </c>
      <c r="C24" s="6" t="s">
        <v>26</v>
      </c>
      <c r="D24" s="26">
        <f>'Cena na poramnuvanje'!D24*'Sreden kurs'!$D$7</f>
        <v>11147.052600000001</v>
      </c>
      <c r="E24" s="26">
        <f>'Cena na poramnuvanje'!E24*'Sreden kurs'!$D$7</f>
        <v>10246.922550000001</v>
      </c>
      <c r="F24" s="26">
        <f>'Cena na poramnuvanje'!F24*'Sreden kurs'!$D$7</f>
        <v>0</v>
      </c>
      <c r="G24" s="26">
        <f>'Cena na poramnuvanje'!G24*'Sreden kurs'!$D$7</f>
        <v>0</v>
      </c>
      <c r="H24" s="26">
        <f>'Cena na poramnuvanje'!H24*'Sreden kurs'!$D$7</f>
        <v>0</v>
      </c>
      <c r="I24" s="26">
        <f>'Cena na poramnuvanje'!I24*'Sreden kurs'!$D$7</f>
        <v>0</v>
      </c>
      <c r="J24" s="26">
        <f>'Cena na poramnuvanje'!J24*'Sreden kurs'!$D$7</f>
        <v>0</v>
      </c>
      <c r="K24" s="26">
        <f>'Cena na poramnuvanje'!K24*'Sreden kurs'!$D$7</f>
        <v>0</v>
      </c>
      <c r="L24" s="26">
        <f>'Cena na poramnuvanje'!L24*'Sreden kurs'!$D$7</f>
        <v>0</v>
      </c>
      <c r="M24" s="26">
        <f>'Cena na poramnuvanje'!M24*'Sreden kurs'!$D$7</f>
        <v>0</v>
      </c>
      <c r="N24" s="26">
        <f>'Cena na poramnuvanje'!N24*'Sreden kurs'!$D$7</f>
        <v>0</v>
      </c>
      <c r="O24" s="26">
        <f>'Cena na poramnuvanje'!O24*'Sreden kurs'!$D$7</f>
        <v>0</v>
      </c>
      <c r="P24" s="26">
        <f>'Cena na poramnuvanje'!P24*'Sreden kurs'!$D$7</f>
        <v>12324.1932</v>
      </c>
      <c r="Q24" s="26">
        <f>'Cena na poramnuvanje'!Q24*'Sreden kurs'!$D$7</f>
        <v>11844.823050000001</v>
      </c>
      <c r="R24" s="26">
        <f>'Cena na poramnuvanje'!R24*'Sreden kurs'!$D$7</f>
        <v>0</v>
      </c>
      <c r="S24" s="26">
        <f>'Cena na poramnuvanje'!S24*'Sreden kurs'!$D$7</f>
        <v>11881.169452173914</v>
      </c>
      <c r="T24" s="26">
        <f>'Cena na poramnuvanje'!T24*'Sreden kurs'!$D$7</f>
        <v>12298.455311538461</v>
      </c>
      <c r="U24" s="26">
        <f>'Cena na poramnuvanje'!U24*'Sreden kurs'!$D$7</f>
        <v>13410.829857382552</v>
      </c>
      <c r="V24" s="26">
        <f>'Cena na poramnuvanje'!V24*'Sreden kurs'!$D$7</f>
        <v>17088.89805</v>
      </c>
      <c r="W24" s="26">
        <f>'Cena na poramnuvanje'!W24*'Sreden kurs'!$D$7</f>
        <v>15053.853422227954</v>
      </c>
      <c r="X24" s="26">
        <f>'Cena na poramnuvanje'!X24*'Sreden kurs'!$D$7</f>
        <v>12648.759190632054</v>
      </c>
      <c r="Y24" s="26">
        <f>'Cena na poramnuvanje'!Y24*'Sreden kurs'!$D$7</f>
        <v>11082.842279282868</v>
      </c>
      <c r="Z24" s="26">
        <f>'Cena na poramnuvanje'!Z24*'Sreden kurs'!$D$7</f>
        <v>9825.8126074468073</v>
      </c>
      <c r="AA24" s="27">
        <f>'Cena na poramnuvanje'!AA24*'Sreden kurs'!$D$7</f>
        <v>8915.8396419957407</v>
      </c>
    </row>
    <row r="25" spans="2:27" x14ac:dyDescent="0.25">
      <c r="B25" s="62"/>
      <c r="C25" s="6" t="s">
        <v>27</v>
      </c>
      <c r="D25" s="26">
        <f>'Cena na poramnuvanje'!D25*'Sreden kurs'!$D$7</f>
        <v>0</v>
      </c>
      <c r="E25" s="26">
        <f>'Cena na poramnuvanje'!E25*'Sreden kurs'!$D$7</f>
        <v>0</v>
      </c>
      <c r="F25" s="26">
        <f>'Cena na poramnuvanje'!F25*'Sreden kurs'!$D$7</f>
        <v>0</v>
      </c>
      <c r="G25" s="26">
        <f>'Cena na poramnuvanje'!G25*'Sreden kurs'!$D$7</f>
        <v>0</v>
      </c>
      <c r="H25" s="26">
        <f>'Cena na poramnuvanje'!H25*'Sreden kurs'!$D$7</f>
        <v>0</v>
      </c>
      <c r="I25" s="26">
        <f>'Cena na poramnuvanje'!I25*'Sreden kurs'!$D$7</f>
        <v>0</v>
      </c>
      <c r="J25" s="26">
        <f>'Cena na poramnuvanje'!J25*'Sreden kurs'!$D$7</f>
        <v>0</v>
      </c>
      <c r="K25" s="26">
        <f>'Cena na poramnuvanje'!K25*'Sreden kurs'!$D$7</f>
        <v>0</v>
      </c>
      <c r="L25" s="26">
        <f>'Cena na poramnuvanje'!L25*'Sreden kurs'!$D$7</f>
        <v>0</v>
      </c>
      <c r="M25" s="26">
        <f>'Cena na poramnuvanje'!M25*'Sreden kurs'!$D$7</f>
        <v>3593.1168000000002</v>
      </c>
      <c r="N25" s="26">
        <f>'Cena na poramnuvanje'!N25*'Sreden kurs'!$D$7</f>
        <v>3160.6348499999999</v>
      </c>
      <c r="O25" s="26">
        <f>'Cena na poramnuvanje'!O25*'Sreden kurs'!$D$7</f>
        <v>0</v>
      </c>
      <c r="P25" s="26">
        <f>'Cena na poramnuvanje'!P25*'Sreden kurs'!$D$7</f>
        <v>0</v>
      </c>
      <c r="Q25" s="26">
        <f>'Cena na poramnuvanje'!Q25*'Sreden kurs'!$D$7</f>
        <v>0</v>
      </c>
      <c r="R25" s="26">
        <f>'Cena na poramnuvanje'!R25*'Sreden kurs'!$D$7</f>
        <v>0</v>
      </c>
      <c r="S25" s="26">
        <f>'Cena na poramnuvanje'!S25*'Sreden kurs'!$D$7</f>
        <v>0</v>
      </c>
      <c r="T25" s="26">
        <f>'Cena na poramnuvanje'!T25*'Sreden kurs'!$D$7</f>
        <v>0</v>
      </c>
      <c r="U25" s="26">
        <f>'Cena na poramnuvanje'!U25*'Sreden kurs'!$D$7</f>
        <v>0</v>
      </c>
      <c r="V25" s="26">
        <f>'Cena na poramnuvanje'!V25*'Sreden kurs'!$D$7</f>
        <v>0</v>
      </c>
      <c r="W25" s="26">
        <f>'Cena na poramnuvanje'!W25*'Sreden kurs'!$D$7</f>
        <v>0</v>
      </c>
      <c r="X25" s="26">
        <f>'Cena na poramnuvanje'!X25*'Sreden kurs'!$D$7</f>
        <v>0</v>
      </c>
      <c r="Y25" s="26">
        <f>'Cena na poramnuvanje'!Y25*'Sreden kurs'!$D$7</f>
        <v>0</v>
      </c>
      <c r="Z25" s="26">
        <f>'Cena na poramnuvanje'!Z25*'Sreden kurs'!$D$7</f>
        <v>0</v>
      </c>
      <c r="AA25" s="27">
        <f>'Cena na poramnuvanje'!AA25*'Sreden kurs'!$D$7</f>
        <v>0</v>
      </c>
    </row>
    <row r="26" spans="2:27" x14ac:dyDescent="0.25">
      <c r="B26" s="62"/>
      <c r="C26" s="6" t="s">
        <v>28</v>
      </c>
      <c r="D26" s="26">
        <f>'Cena na poramnuvanje'!D26*'Sreden kurs'!$D$7</f>
        <v>0</v>
      </c>
      <c r="E26" s="26">
        <f>'Cena na poramnuvanje'!E26*'Sreden kurs'!$D$7</f>
        <v>0</v>
      </c>
      <c r="F26" s="26">
        <f>'Cena na poramnuvanje'!F26*'Sreden kurs'!$D$7</f>
        <v>3930.5884500000002</v>
      </c>
      <c r="G26" s="26">
        <f>'Cena na poramnuvanje'!G26*'Sreden kurs'!$D$7</f>
        <v>3884.93415</v>
      </c>
      <c r="H26" s="26">
        <f>'Cena na poramnuvanje'!H26*'Sreden kurs'!$D$7</f>
        <v>3868.2765000000004</v>
      </c>
      <c r="I26" s="26">
        <f>'Cena na poramnuvanje'!I26*'Sreden kurs'!$D$7</f>
        <v>4265.5923000000003</v>
      </c>
      <c r="J26" s="26">
        <f>'Cena na poramnuvanje'!J26*'Sreden kurs'!$D$7</f>
        <v>4929.4305000000004</v>
      </c>
      <c r="K26" s="26">
        <f>'Cena na poramnuvanje'!K26*'Sreden kurs'!$D$7</f>
        <v>5706.7875000000004</v>
      </c>
      <c r="L26" s="26">
        <f>'Cena na poramnuvanje'!L26*'Sreden kurs'!$D$7</f>
        <v>6696.9922500000002</v>
      </c>
      <c r="M26" s="26">
        <f>'Cena na poramnuvanje'!M26*'Sreden kurs'!$D$7</f>
        <v>0</v>
      </c>
      <c r="N26" s="26">
        <f>'Cena na poramnuvanje'!N26*'Sreden kurs'!$D$7</f>
        <v>0</v>
      </c>
      <c r="O26" s="26">
        <f>'Cena na poramnuvanje'!O26*'Sreden kurs'!$D$7</f>
        <v>4961.5119000000004</v>
      </c>
      <c r="P26" s="26">
        <f>'Cena na poramnuvanje'!P26*'Sreden kurs'!$D$7</f>
        <v>0</v>
      </c>
      <c r="Q26" s="26">
        <f>'Cena na poramnuvanje'!Q26*'Sreden kurs'!$D$7</f>
        <v>0</v>
      </c>
      <c r="R26" s="26">
        <f>'Cena na poramnuvanje'!R26*'Sreden kurs'!$D$7</f>
        <v>4524.7112999999999</v>
      </c>
      <c r="S26" s="26">
        <f>'Cena na poramnuvanje'!S26*'Sreden kurs'!$D$7</f>
        <v>0</v>
      </c>
      <c r="T26" s="26">
        <f>'Cena na poramnuvanje'!T26*'Sreden kurs'!$D$7</f>
        <v>0</v>
      </c>
      <c r="U26" s="26">
        <f>'Cena na poramnuvanje'!U26*'Sreden kurs'!$D$7</f>
        <v>0</v>
      </c>
      <c r="V26" s="26">
        <f>'Cena na poramnuvanje'!V26*'Sreden kurs'!$D$7</f>
        <v>0</v>
      </c>
      <c r="W26" s="26">
        <f>'Cena na poramnuvanje'!W26*'Sreden kurs'!$D$7</f>
        <v>0</v>
      </c>
      <c r="X26" s="26">
        <f>'Cena na poramnuvanje'!X26*'Sreden kurs'!$D$7</f>
        <v>0</v>
      </c>
      <c r="Y26" s="26">
        <f>'Cena na poramnuvanje'!Y26*'Sreden kurs'!$D$7</f>
        <v>0</v>
      </c>
      <c r="Z26" s="26">
        <f>'Cena na poramnuvanje'!Z26*'Sreden kurs'!$D$7</f>
        <v>0</v>
      </c>
      <c r="AA26" s="27">
        <f>'Cena na poramnuvanje'!AA26*'Sreden kurs'!$D$7</f>
        <v>0</v>
      </c>
    </row>
    <row r="27" spans="2:27" ht="15.75" thickBot="1" x14ac:dyDescent="0.3">
      <c r="B27" s="63"/>
      <c r="C27" s="9" t="s">
        <v>29</v>
      </c>
      <c r="D27" s="28">
        <f>'Cena na poramnuvanje'!D27*'Sreden kurs'!$D$7</f>
        <v>0</v>
      </c>
      <c r="E27" s="28">
        <f>'Cena na poramnuvanje'!E27*'Sreden kurs'!$D$7</f>
        <v>0</v>
      </c>
      <c r="F27" s="28">
        <f>'Cena na poramnuvanje'!F27*'Sreden kurs'!$D$7</f>
        <v>11791.1484</v>
      </c>
      <c r="G27" s="28">
        <f>'Cena na poramnuvanje'!G27*'Sreden kurs'!$D$7</f>
        <v>11654.802449999999</v>
      </c>
      <c r="H27" s="28">
        <f>'Cena na poramnuvanje'!H27*'Sreden kurs'!$D$7</f>
        <v>11604.21255</v>
      </c>
      <c r="I27" s="28">
        <f>'Cena na poramnuvanje'!I27*'Sreden kurs'!$D$7</f>
        <v>12796.159949999999</v>
      </c>
      <c r="J27" s="28">
        <f>'Cena na poramnuvanje'!J27*'Sreden kurs'!$D$7</f>
        <v>14788.291499999999</v>
      </c>
      <c r="K27" s="28">
        <f>'Cena na poramnuvanje'!K27*'Sreden kurs'!$D$7</f>
        <v>17120.362499999999</v>
      </c>
      <c r="L27" s="28">
        <f>'Cena na poramnuvanje'!L27*'Sreden kurs'!$D$7</f>
        <v>20090.359799999998</v>
      </c>
      <c r="M27" s="28">
        <f>'Cena na poramnuvanje'!M27*'Sreden kurs'!$D$7</f>
        <v>0</v>
      </c>
      <c r="N27" s="28">
        <f>'Cena na poramnuvanje'!N27*'Sreden kurs'!$D$7</f>
        <v>0</v>
      </c>
      <c r="O27" s="28">
        <f>'Cena na poramnuvanje'!O27*'Sreden kurs'!$D$7</f>
        <v>14884.5357</v>
      </c>
      <c r="P27" s="28">
        <f>'Cena na poramnuvanje'!P27*'Sreden kurs'!$D$7</f>
        <v>0</v>
      </c>
      <c r="Q27" s="28">
        <f>'Cena na poramnuvanje'!Q27*'Sreden kurs'!$D$7</f>
        <v>0</v>
      </c>
      <c r="R27" s="28">
        <f>'Cena na poramnuvanje'!R27*'Sreden kurs'!$D$7</f>
        <v>13574.133900000001</v>
      </c>
      <c r="S27" s="28">
        <f>'Cena na poramnuvanje'!S27*'Sreden kurs'!$D$7</f>
        <v>0</v>
      </c>
      <c r="T27" s="28">
        <f>'Cena na poramnuvanje'!T27*'Sreden kurs'!$D$7</f>
        <v>0</v>
      </c>
      <c r="U27" s="28">
        <f>'Cena na poramnuvanje'!U27*'Sreden kurs'!$D$7</f>
        <v>0</v>
      </c>
      <c r="V27" s="28">
        <f>'Cena na poramnuvanje'!V27*'Sreden kurs'!$D$7</f>
        <v>0</v>
      </c>
      <c r="W27" s="28">
        <f>'Cena na poramnuvanje'!W27*'Sreden kurs'!$D$7</f>
        <v>0</v>
      </c>
      <c r="X27" s="28">
        <f>'Cena na poramnuvanje'!X27*'Sreden kurs'!$D$7</f>
        <v>0</v>
      </c>
      <c r="Y27" s="28">
        <f>'Cena na poramnuvanje'!Y27*'Sreden kurs'!$D$7</f>
        <v>0</v>
      </c>
      <c r="Z27" s="28">
        <f>'Cena na poramnuvanje'!Z27*'Sreden kurs'!$D$7</f>
        <v>0</v>
      </c>
      <c r="AA27" s="29">
        <f>'Cena na poramnuvanje'!AA27*'Sreden kurs'!$D$7</f>
        <v>0</v>
      </c>
    </row>
    <row r="28" spans="2:27" ht="15.75" thickTop="1" x14ac:dyDescent="0.25">
      <c r="B28" s="61" t="str">
        <f>'Cena na poramnuvanje'!B28:B31</f>
        <v>07.03.2023</v>
      </c>
      <c r="C28" s="6" t="s">
        <v>26</v>
      </c>
      <c r="D28" s="26">
        <f>'Cena na poramnuvanje'!D28*'Sreden kurs'!$D$8</f>
        <v>9826.5523026315786</v>
      </c>
      <c r="E28" s="26">
        <f>'Cena na poramnuvanje'!E28*'Sreden kurs'!$D$8</f>
        <v>0</v>
      </c>
      <c r="F28" s="26">
        <f>'Cena na poramnuvanje'!F28*'Sreden kurs'!$D$8</f>
        <v>0</v>
      </c>
      <c r="G28" s="26">
        <f>'Cena na poramnuvanje'!G28*'Sreden kurs'!$D$8</f>
        <v>0</v>
      </c>
      <c r="H28" s="26">
        <f>'Cena na poramnuvanje'!H28*'Sreden kurs'!$D$8</f>
        <v>0</v>
      </c>
      <c r="I28" s="26">
        <f>'Cena na poramnuvanje'!I28*'Sreden kurs'!$D$8</f>
        <v>0</v>
      </c>
      <c r="J28" s="26">
        <f>'Cena na poramnuvanje'!J28*'Sreden kurs'!$D$8</f>
        <v>0</v>
      </c>
      <c r="K28" s="26">
        <f>'Cena na poramnuvanje'!K28*'Sreden kurs'!$D$8</f>
        <v>0</v>
      </c>
      <c r="L28" s="26">
        <f>'Cena na poramnuvanje'!L28*'Sreden kurs'!$D$8</f>
        <v>0</v>
      </c>
      <c r="M28" s="26">
        <f>'Cena na poramnuvanje'!M28*'Sreden kurs'!$D$8</f>
        <v>0</v>
      </c>
      <c r="N28" s="26">
        <f>'Cena na poramnuvanje'!N28*'Sreden kurs'!$D$8</f>
        <v>0</v>
      </c>
      <c r="O28" s="26">
        <f>'Cena na poramnuvanje'!O28*'Sreden kurs'!$D$8</f>
        <v>0</v>
      </c>
      <c r="P28" s="26">
        <f>'Cena na poramnuvanje'!P28*'Sreden kurs'!$D$8</f>
        <v>0</v>
      </c>
      <c r="Q28" s="26">
        <f>'Cena na poramnuvanje'!Q28*'Sreden kurs'!$D$8</f>
        <v>0</v>
      </c>
      <c r="R28" s="26">
        <f>'Cena na poramnuvanje'!R28*'Sreden kurs'!$D$8</f>
        <v>0</v>
      </c>
      <c r="S28" s="26">
        <f>'Cena na poramnuvanje'!S28*'Sreden kurs'!$D$8</f>
        <v>0</v>
      </c>
      <c r="T28" s="26">
        <f>'Cena na poramnuvanje'!T28*'Sreden kurs'!$D$8</f>
        <v>0</v>
      </c>
      <c r="U28" s="26">
        <f>'Cena na poramnuvanje'!U28*'Sreden kurs'!$D$8</f>
        <v>0</v>
      </c>
      <c r="V28" s="26">
        <f>'Cena na poramnuvanje'!V28*'Sreden kurs'!$D$8</f>
        <v>0</v>
      </c>
      <c r="W28" s="26">
        <f>'Cena na poramnuvanje'!W28*'Sreden kurs'!$D$8</f>
        <v>0</v>
      </c>
      <c r="X28" s="26">
        <f>'Cena na poramnuvanje'!X28*'Sreden kurs'!$D$8</f>
        <v>0</v>
      </c>
      <c r="Y28" s="26">
        <f>'Cena na poramnuvanje'!Y28*'Sreden kurs'!$D$8</f>
        <v>0</v>
      </c>
      <c r="Z28" s="26">
        <f>'Cena na poramnuvanje'!Z28*'Sreden kurs'!$D$8</f>
        <v>0</v>
      </c>
      <c r="AA28" s="27">
        <f>'Cena na poramnuvanje'!AA28*'Sreden kurs'!$D$8</f>
        <v>10552.929750000001</v>
      </c>
    </row>
    <row r="29" spans="2:27" x14ac:dyDescent="0.25">
      <c r="B29" s="62"/>
      <c r="C29" s="6" t="s">
        <v>27</v>
      </c>
      <c r="D29" s="26">
        <f>'Cena na poramnuvanje'!D29*'Sreden kurs'!$D$8</f>
        <v>0</v>
      </c>
      <c r="E29" s="26">
        <f>'Cena na poramnuvanje'!E29*'Sreden kurs'!$D$8</f>
        <v>2275.8196764705881</v>
      </c>
      <c r="F29" s="26">
        <f>'Cena na poramnuvanje'!F29*'Sreden kurs'!$D$8</f>
        <v>2030.3824499999998</v>
      </c>
      <c r="G29" s="26">
        <f>'Cena na poramnuvanje'!G29*'Sreden kurs'!$D$8</f>
        <v>2019.8943000000002</v>
      </c>
      <c r="H29" s="26">
        <f>'Cena na poramnuvanje'!H29*'Sreden kurs'!$D$8</f>
        <v>2142.6673499999997</v>
      </c>
      <c r="I29" s="26">
        <f>'Cena na poramnuvanje'!I29*'Sreden kurs'!$D$8</f>
        <v>2409.8067000000001</v>
      </c>
      <c r="J29" s="26">
        <f>'Cena na poramnuvanje'!J29*'Sreden kurs'!$D$8</f>
        <v>3058.0563745341615</v>
      </c>
      <c r="K29" s="26">
        <f>'Cena na poramnuvanje'!K29*'Sreden kurs'!$D$8</f>
        <v>3902.9272174890871</v>
      </c>
      <c r="L29" s="26">
        <f>'Cena na poramnuvanje'!L29*'Sreden kurs'!$D$8</f>
        <v>4045.4633478260871</v>
      </c>
      <c r="M29" s="26">
        <f>'Cena na poramnuvanje'!M29*'Sreden kurs'!$D$8</f>
        <v>3095.3678067425567</v>
      </c>
      <c r="N29" s="26">
        <f>'Cena na poramnuvanje'!N29*'Sreden kurs'!$D$8</f>
        <v>2753.5861697508903</v>
      </c>
      <c r="O29" s="26">
        <f>'Cena na poramnuvanje'!O29*'Sreden kurs'!$D$8</f>
        <v>2868.3646670685762</v>
      </c>
      <c r="P29" s="26">
        <f>'Cena na poramnuvanje'!P29*'Sreden kurs'!$D$8</f>
        <v>2599.0285796360486</v>
      </c>
      <c r="Q29" s="26">
        <f>'Cena na poramnuvanje'!Q29*'Sreden kurs'!$D$8</f>
        <v>2580.4775045454553</v>
      </c>
      <c r="R29" s="26">
        <f>'Cena na poramnuvanje'!R29*'Sreden kurs'!$D$8</f>
        <v>2500.1466236504543</v>
      </c>
      <c r="S29" s="26">
        <f>'Cena na poramnuvanje'!S29*'Sreden kurs'!$D$8</f>
        <v>2734.7427493955515</v>
      </c>
      <c r="T29" s="26">
        <f>'Cena na poramnuvanje'!T29*'Sreden kurs'!$D$8</f>
        <v>2548.7813934782607</v>
      </c>
      <c r="U29" s="26">
        <f>'Cena na poramnuvanje'!U29*'Sreden kurs'!$D$8</f>
        <v>2953.200338709677</v>
      </c>
      <c r="V29" s="26">
        <f>'Cena na poramnuvanje'!V29*'Sreden kurs'!$D$8</f>
        <v>3090.3025500000003</v>
      </c>
      <c r="W29" s="26">
        <f>'Cena na poramnuvanje'!W29*'Sreden kurs'!$D$8</f>
        <v>5716.6587</v>
      </c>
      <c r="X29" s="26">
        <f>'Cena na poramnuvanje'!X29*'Sreden kurs'!$D$8</f>
        <v>4643.7826500000001</v>
      </c>
      <c r="Y29" s="26">
        <f>'Cena na poramnuvanje'!Y29*'Sreden kurs'!$D$8</f>
        <v>3322.7867353053434</v>
      </c>
      <c r="Z29" s="26">
        <f>'Cena na poramnuvanje'!Z29*'Sreden kurs'!$D$8</f>
        <v>2249.3996999999999</v>
      </c>
      <c r="AA29" s="27">
        <f>'Cena na poramnuvanje'!AA29*'Sreden kurs'!$D$8</f>
        <v>0</v>
      </c>
    </row>
    <row r="30" spans="2:27" x14ac:dyDescent="0.25">
      <c r="B30" s="62"/>
      <c r="C30" s="6" t="s">
        <v>28</v>
      </c>
      <c r="D30" s="26">
        <f>'Cena na poramnuvanje'!D30*'Sreden kurs'!$D$8</f>
        <v>0</v>
      </c>
      <c r="E30" s="26">
        <f>'Cena na poramnuvanje'!E30*'Sreden kurs'!$D$8</f>
        <v>0</v>
      </c>
      <c r="F30" s="26">
        <f>'Cena na poramnuvanje'!F30*'Sreden kurs'!$D$8</f>
        <v>0</v>
      </c>
      <c r="G30" s="26">
        <f>'Cena na poramnuvanje'!G30*'Sreden kurs'!$D$8</f>
        <v>0</v>
      </c>
      <c r="H30" s="26">
        <f>'Cena na poramnuvanje'!H30*'Sreden kurs'!$D$8</f>
        <v>0</v>
      </c>
      <c r="I30" s="26">
        <f>'Cena na poramnuvanje'!I30*'Sreden kurs'!$D$8</f>
        <v>0</v>
      </c>
      <c r="J30" s="26">
        <f>'Cena na poramnuvanje'!J30*'Sreden kurs'!$D$8</f>
        <v>0</v>
      </c>
      <c r="K30" s="26">
        <f>'Cena na poramnuvanje'!K30*'Sreden kurs'!$D$8</f>
        <v>0</v>
      </c>
      <c r="L30" s="26">
        <f>'Cena na poramnuvanje'!L30*'Sreden kurs'!$D$8</f>
        <v>0</v>
      </c>
      <c r="M30" s="26">
        <f>'Cena na poramnuvanje'!M30*'Sreden kurs'!$D$8</f>
        <v>0</v>
      </c>
      <c r="N30" s="26">
        <f>'Cena na poramnuvanje'!N30*'Sreden kurs'!$D$8</f>
        <v>0</v>
      </c>
      <c r="O30" s="26">
        <f>'Cena na poramnuvanje'!O30*'Sreden kurs'!$D$8</f>
        <v>0</v>
      </c>
      <c r="P30" s="26">
        <f>'Cena na poramnuvanje'!P30*'Sreden kurs'!$D$8</f>
        <v>0</v>
      </c>
      <c r="Q30" s="26">
        <f>'Cena na poramnuvanje'!Q30*'Sreden kurs'!$D$8</f>
        <v>0</v>
      </c>
      <c r="R30" s="26">
        <f>'Cena na poramnuvanje'!R30*'Sreden kurs'!$D$8</f>
        <v>0</v>
      </c>
      <c r="S30" s="26">
        <f>'Cena na poramnuvanje'!S30*'Sreden kurs'!$D$8</f>
        <v>0</v>
      </c>
      <c r="T30" s="26">
        <f>'Cena na poramnuvanje'!T30*'Sreden kurs'!$D$8</f>
        <v>0</v>
      </c>
      <c r="U30" s="26">
        <f>'Cena na poramnuvanje'!U30*'Sreden kurs'!$D$8</f>
        <v>0</v>
      </c>
      <c r="V30" s="26">
        <f>'Cena na poramnuvanje'!V30*'Sreden kurs'!$D$8</f>
        <v>0</v>
      </c>
      <c r="W30" s="26">
        <f>'Cena na poramnuvanje'!W30*'Sreden kurs'!$D$8</f>
        <v>0</v>
      </c>
      <c r="X30" s="26">
        <f>'Cena na poramnuvanje'!X30*'Sreden kurs'!$D$8</f>
        <v>0</v>
      </c>
      <c r="Y30" s="26">
        <f>'Cena na poramnuvanje'!Y30*'Sreden kurs'!$D$8</f>
        <v>0</v>
      </c>
      <c r="Z30" s="26">
        <f>'Cena na poramnuvanje'!Z30*'Sreden kurs'!$D$8</f>
        <v>0</v>
      </c>
      <c r="AA30" s="27">
        <f>'Cena na poramnuvanje'!AA30*'Sreden kurs'!$D$8</f>
        <v>0</v>
      </c>
    </row>
    <row r="31" spans="2:27" ht="15.75" thickBot="1" x14ac:dyDescent="0.3">
      <c r="B31" s="63"/>
      <c r="C31" s="9" t="s">
        <v>29</v>
      </c>
      <c r="D31" s="28">
        <f>'Cena na poramnuvanje'!D31*'Sreden kurs'!$D$8</f>
        <v>0</v>
      </c>
      <c r="E31" s="28">
        <f>'Cena na poramnuvanje'!E31*'Sreden kurs'!$D$8</f>
        <v>0</v>
      </c>
      <c r="F31" s="28">
        <f>'Cena na poramnuvanje'!F31*'Sreden kurs'!$D$8</f>
        <v>0</v>
      </c>
      <c r="G31" s="28">
        <f>'Cena na poramnuvanje'!G31*'Sreden kurs'!$D$8</f>
        <v>0</v>
      </c>
      <c r="H31" s="28">
        <f>'Cena na poramnuvanje'!H31*'Sreden kurs'!$D$8</f>
        <v>0</v>
      </c>
      <c r="I31" s="28">
        <f>'Cena na poramnuvanje'!I31*'Sreden kurs'!$D$8</f>
        <v>0</v>
      </c>
      <c r="J31" s="28">
        <f>'Cena na poramnuvanje'!J31*'Sreden kurs'!$D$8</f>
        <v>0</v>
      </c>
      <c r="K31" s="28">
        <f>'Cena na poramnuvanje'!K31*'Sreden kurs'!$D$8</f>
        <v>0</v>
      </c>
      <c r="L31" s="28">
        <f>'Cena na poramnuvanje'!L31*'Sreden kurs'!$D$8</f>
        <v>0</v>
      </c>
      <c r="M31" s="28">
        <f>'Cena na poramnuvanje'!M31*'Sreden kurs'!$D$8</f>
        <v>0</v>
      </c>
      <c r="N31" s="28">
        <f>'Cena na poramnuvanje'!N31*'Sreden kurs'!$D$8</f>
        <v>0</v>
      </c>
      <c r="O31" s="28">
        <f>'Cena na poramnuvanje'!O31*'Sreden kurs'!$D$8</f>
        <v>0</v>
      </c>
      <c r="P31" s="28">
        <f>'Cena na poramnuvanje'!P31*'Sreden kurs'!$D$8</f>
        <v>0</v>
      </c>
      <c r="Q31" s="28">
        <f>'Cena na poramnuvanje'!Q31*'Sreden kurs'!$D$8</f>
        <v>0</v>
      </c>
      <c r="R31" s="28">
        <f>'Cena na poramnuvanje'!R31*'Sreden kurs'!$D$8</f>
        <v>0</v>
      </c>
      <c r="S31" s="28">
        <f>'Cena na poramnuvanje'!S31*'Sreden kurs'!$D$8</f>
        <v>0</v>
      </c>
      <c r="T31" s="28">
        <f>'Cena na poramnuvanje'!T31*'Sreden kurs'!$D$8</f>
        <v>0</v>
      </c>
      <c r="U31" s="28">
        <f>'Cena na poramnuvanje'!U31*'Sreden kurs'!$D$8</f>
        <v>0</v>
      </c>
      <c r="V31" s="28">
        <f>'Cena na poramnuvanje'!V31*'Sreden kurs'!$D$8</f>
        <v>0</v>
      </c>
      <c r="W31" s="28">
        <f>'Cena na poramnuvanje'!W31*'Sreden kurs'!$D$8</f>
        <v>0</v>
      </c>
      <c r="X31" s="28">
        <f>'Cena na poramnuvanje'!X31*'Sreden kurs'!$D$8</f>
        <v>0</v>
      </c>
      <c r="Y31" s="28">
        <f>'Cena na poramnuvanje'!Y31*'Sreden kurs'!$D$8</f>
        <v>0</v>
      </c>
      <c r="Z31" s="28">
        <f>'Cena na poramnuvanje'!Z31*'Sreden kurs'!$D$8</f>
        <v>0</v>
      </c>
      <c r="AA31" s="29">
        <f>'Cena na poramnuvanje'!AA31*'Sreden kurs'!$D$8</f>
        <v>0</v>
      </c>
    </row>
    <row r="32" spans="2:27" ht="15.75" thickTop="1" x14ac:dyDescent="0.25">
      <c r="B32" s="61" t="str">
        <f>'Cena na poramnuvanje'!B32:B35</f>
        <v>08.03.2023</v>
      </c>
      <c r="C32" s="6" t="s">
        <v>26</v>
      </c>
      <c r="D32" s="26">
        <f>'Cena na poramnuvanje'!D32*'Sreden kurs'!$D$9</f>
        <v>0</v>
      </c>
      <c r="E32" s="26">
        <f>'Cena na poramnuvanje'!E32*'Sreden kurs'!$D$9</f>
        <v>10474.277183999999</v>
      </c>
      <c r="F32" s="26">
        <f>'Cena na poramnuvanje'!F32*'Sreden kurs'!$D$9</f>
        <v>0</v>
      </c>
      <c r="G32" s="26">
        <f>'Cena na poramnuvanje'!G32*'Sreden kurs'!$D$9</f>
        <v>0</v>
      </c>
      <c r="H32" s="26">
        <f>'Cena na poramnuvanje'!H32*'Sreden kurs'!$D$9</f>
        <v>0</v>
      </c>
      <c r="I32" s="26">
        <f>'Cena na poramnuvanje'!I32*'Sreden kurs'!$D$9</f>
        <v>0</v>
      </c>
      <c r="J32" s="26">
        <f>'Cena na poramnuvanje'!J32*'Sreden kurs'!$D$9</f>
        <v>0</v>
      </c>
      <c r="K32" s="26">
        <f>'Cena na poramnuvanje'!K32*'Sreden kurs'!$D$9</f>
        <v>0</v>
      </c>
      <c r="L32" s="26">
        <f>'Cena na poramnuvanje'!L32*'Sreden kurs'!$D$9</f>
        <v>0</v>
      </c>
      <c r="M32" s="26">
        <f>'Cena na poramnuvanje'!M32*'Sreden kurs'!$D$9</f>
        <v>14391.298867028952</v>
      </c>
      <c r="N32" s="26">
        <f>'Cena na poramnuvanje'!N32*'Sreden kurs'!$D$9</f>
        <v>12389.792962064515</v>
      </c>
      <c r="O32" s="26">
        <f>'Cena na poramnuvanje'!O32*'Sreden kurs'!$D$9</f>
        <v>11669.138697145014</v>
      </c>
      <c r="P32" s="26">
        <f>'Cena na poramnuvanje'!P32*'Sreden kurs'!$D$9</f>
        <v>12804.293376000001</v>
      </c>
      <c r="Q32" s="26">
        <f>'Cena na poramnuvanje'!Q32*'Sreden kurs'!$D$9</f>
        <v>0</v>
      </c>
      <c r="R32" s="26">
        <f>'Cena na poramnuvanje'!R32*'Sreden kurs'!$D$9</f>
        <v>13071.409343999998</v>
      </c>
      <c r="S32" s="26">
        <f>'Cena na poramnuvanje'!S32*'Sreden kurs'!$D$9</f>
        <v>13250.926080000001</v>
      </c>
      <c r="T32" s="26">
        <f>'Cena na poramnuvanje'!T32*'Sreden kurs'!$D$9</f>
        <v>0</v>
      </c>
      <c r="U32" s="26">
        <f>'Cena na poramnuvanje'!U32*'Sreden kurs'!$D$9</f>
        <v>0</v>
      </c>
      <c r="V32" s="26">
        <f>'Cena na poramnuvanje'!V32*'Sreden kurs'!$D$9</f>
        <v>15443.374464</v>
      </c>
      <c r="W32" s="26">
        <f>'Cena na poramnuvanje'!W32*'Sreden kurs'!$D$9</f>
        <v>15732.698688</v>
      </c>
      <c r="X32" s="26">
        <f>'Cena na poramnuvanje'!X32*'Sreden kurs'!$D$9</f>
        <v>14229.323135999999</v>
      </c>
      <c r="Y32" s="26">
        <f>'Cena na poramnuvanje'!Y32*'Sreden kurs'!$D$9</f>
        <v>12931.990848000001</v>
      </c>
      <c r="Z32" s="26">
        <f>'Cena na poramnuvanje'!Z32*'Sreden kurs'!$D$9</f>
        <v>0</v>
      </c>
      <c r="AA32" s="27">
        <f>'Cena na poramnuvanje'!AA32*'Sreden kurs'!$D$9</f>
        <v>11011.5936</v>
      </c>
    </row>
    <row r="33" spans="2:27" x14ac:dyDescent="0.25">
      <c r="B33" s="62"/>
      <c r="C33" s="6" t="s">
        <v>27</v>
      </c>
      <c r="D33" s="26">
        <f>'Cena na poramnuvanje'!D33*'Sreden kurs'!$D$9</f>
        <v>3568.7433599999995</v>
      </c>
      <c r="E33" s="26">
        <f>'Cena na poramnuvanje'!E33*'Sreden kurs'!$D$9</f>
        <v>0</v>
      </c>
      <c r="F33" s="26">
        <f>'Cena na poramnuvanje'!F33*'Sreden kurs'!$D$9</f>
        <v>3455.234496</v>
      </c>
      <c r="G33" s="26">
        <f>'Cena na poramnuvanje'!G33*'Sreden kurs'!$D$9</f>
        <v>3423.7727999999997</v>
      </c>
      <c r="H33" s="26">
        <f>'Cena na poramnuvanje'!H33*'Sreden kurs'!$D$9</f>
        <v>3423.7727999999997</v>
      </c>
      <c r="I33" s="26">
        <f>'Cena na poramnuvanje'!I33*'Sreden kurs'!$D$9</f>
        <v>3647.0891519999996</v>
      </c>
      <c r="J33" s="26">
        <f>'Cena na poramnuvanje'!J33*'Sreden kurs'!$D$9</f>
        <v>3337.620480371254</v>
      </c>
      <c r="K33" s="26">
        <f>'Cena na poramnuvanje'!K33*'Sreden kurs'!$D$9</f>
        <v>2943.2108159999993</v>
      </c>
      <c r="L33" s="26">
        <f>'Cena na poramnuvanje'!L33*'Sreden kurs'!$D$9</f>
        <v>3212.7943679999998</v>
      </c>
      <c r="M33" s="26">
        <f>'Cena na poramnuvanje'!M33*'Sreden kurs'!$D$9</f>
        <v>0</v>
      </c>
      <c r="N33" s="26">
        <f>'Cena na poramnuvanje'!N33*'Sreden kurs'!$D$9</f>
        <v>0</v>
      </c>
      <c r="O33" s="26">
        <f>'Cena na poramnuvanje'!O33*'Sreden kurs'!$D$9</f>
        <v>0</v>
      </c>
      <c r="P33" s="26">
        <f>'Cena na poramnuvanje'!P33*'Sreden kurs'!$D$9</f>
        <v>0</v>
      </c>
      <c r="Q33" s="26">
        <f>'Cena na poramnuvanje'!Q33*'Sreden kurs'!$D$9</f>
        <v>4144.3073280000008</v>
      </c>
      <c r="R33" s="26">
        <f>'Cena na poramnuvanje'!R33*'Sreden kurs'!$D$9</f>
        <v>0</v>
      </c>
      <c r="S33" s="26">
        <f>'Cena na poramnuvanje'!S33*'Sreden kurs'!$D$9</f>
        <v>0</v>
      </c>
      <c r="T33" s="26">
        <f>'Cena na poramnuvanje'!T33*'Sreden kurs'!$D$9</f>
        <v>4478.6649599999992</v>
      </c>
      <c r="U33" s="26">
        <f>'Cena na poramnuvanje'!U33*'Sreden kurs'!$D$9</f>
        <v>4726.0402560000002</v>
      </c>
      <c r="V33" s="26">
        <f>'Cena na poramnuvanje'!V33*'Sreden kurs'!$D$9</f>
        <v>0</v>
      </c>
      <c r="W33" s="26">
        <f>'Cena na poramnuvanje'!W33*'Sreden kurs'!$D$9</f>
        <v>0</v>
      </c>
      <c r="X33" s="26">
        <f>'Cena na poramnuvanje'!X33*'Sreden kurs'!$D$9</f>
        <v>0</v>
      </c>
      <c r="Y33" s="26">
        <f>'Cena na poramnuvanje'!Y33*'Sreden kurs'!$D$9</f>
        <v>0</v>
      </c>
      <c r="Z33" s="26">
        <f>'Cena na poramnuvanje'!Z33*'Sreden kurs'!$D$9</f>
        <v>4088.7866880000001</v>
      </c>
      <c r="AA33" s="27">
        <f>'Cena na poramnuvanje'!AA33*'Sreden kurs'!$D$9</f>
        <v>0</v>
      </c>
    </row>
    <row r="34" spans="2:27" x14ac:dyDescent="0.25">
      <c r="B34" s="62"/>
      <c r="C34" s="6" t="s">
        <v>28</v>
      </c>
      <c r="D34" s="26">
        <f>'Cena na poramnuvanje'!D34*'Sreden kurs'!$D$9</f>
        <v>0</v>
      </c>
      <c r="E34" s="26">
        <f>'Cena na poramnuvanje'!E34*'Sreden kurs'!$D$9</f>
        <v>0</v>
      </c>
      <c r="F34" s="26">
        <f>'Cena na poramnuvanje'!F34*'Sreden kurs'!$D$9</f>
        <v>0</v>
      </c>
      <c r="G34" s="26">
        <f>'Cena na poramnuvanje'!G34*'Sreden kurs'!$D$9</f>
        <v>0</v>
      </c>
      <c r="H34" s="26">
        <f>'Cena na poramnuvanje'!H34*'Sreden kurs'!$D$9</f>
        <v>0</v>
      </c>
      <c r="I34" s="26">
        <f>'Cena na poramnuvanje'!I34*'Sreden kurs'!$D$9</f>
        <v>0</v>
      </c>
      <c r="J34" s="26">
        <f>'Cena na poramnuvanje'!J34*'Sreden kurs'!$D$9</f>
        <v>0</v>
      </c>
      <c r="K34" s="26">
        <f>'Cena na poramnuvanje'!K34*'Sreden kurs'!$D$9</f>
        <v>0</v>
      </c>
      <c r="L34" s="26">
        <f>'Cena na poramnuvanje'!L34*'Sreden kurs'!$D$9</f>
        <v>0</v>
      </c>
      <c r="M34" s="26">
        <f>'Cena na poramnuvanje'!M34*'Sreden kurs'!$D$9</f>
        <v>0</v>
      </c>
      <c r="N34" s="26">
        <f>'Cena na poramnuvanje'!N34*'Sreden kurs'!$D$9</f>
        <v>0</v>
      </c>
      <c r="O34" s="26">
        <f>'Cena na poramnuvanje'!O34*'Sreden kurs'!$D$9</f>
        <v>0</v>
      </c>
      <c r="P34" s="26">
        <f>'Cena na poramnuvanje'!P34*'Sreden kurs'!$D$9</f>
        <v>0</v>
      </c>
      <c r="Q34" s="26">
        <f>'Cena na poramnuvanje'!Q34*'Sreden kurs'!$D$9</f>
        <v>0</v>
      </c>
      <c r="R34" s="26">
        <f>'Cena na poramnuvanje'!R34*'Sreden kurs'!$D$9</f>
        <v>0</v>
      </c>
      <c r="S34" s="26">
        <f>'Cena na poramnuvanje'!S34*'Sreden kurs'!$D$9</f>
        <v>0</v>
      </c>
      <c r="T34" s="26">
        <f>'Cena na poramnuvanje'!T34*'Sreden kurs'!$D$9</f>
        <v>0</v>
      </c>
      <c r="U34" s="26">
        <f>'Cena na poramnuvanje'!U34*'Sreden kurs'!$D$9</f>
        <v>0</v>
      </c>
      <c r="V34" s="26">
        <f>'Cena na poramnuvanje'!V34*'Sreden kurs'!$D$9</f>
        <v>0</v>
      </c>
      <c r="W34" s="26">
        <f>'Cena na poramnuvanje'!W34*'Sreden kurs'!$D$9</f>
        <v>0</v>
      </c>
      <c r="X34" s="26">
        <f>'Cena na poramnuvanje'!X34*'Sreden kurs'!$D$9</f>
        <v>0</v>
      </c>
      <c r="Y34" s="26">
        <f>'Cena na poramnuvanje'!Y34*'Sreden kurs'!$D$9</f>
        <v>0</v>
      </c>
      <c r="Z34" s="26">
        <f>'Cena na poramnuvanje'!Z34*'Sreden kurs'!$D$9</f>
        <v>0</v>
      </c>
      <c r="AA34" s="27">
        <f>'Cena na poramnuvanje'!AA34*'Sreden kurs'!$D$9</f>
        <v>0</v>
      </c>
    </row>
    <row r="35" spans="2:27" ht="15.75" thickBot="1" x14ac:dyDescent="0.3">
      <c r="B35" s="63"/>
      <c r="C35" s="9" t="s">
        <v>29</v>
      </c>
      <c r="D35" s="28">
        <f>'Cena na poramnuvanje'!D35*'Sreden kurs'!$D$9</f>
        <v>0</v>
      </c>
      <c r="E35" s="28">
        <f>'Cena na poramnuvanje'!E35*'Sreden kurs'!$D$9</f>
        <v>0</v>
      </c>
      <c r="F35" s="28">
        <f>'Cena na poramnuvanje'!F35*'Sreden kurs'!$D$9</f>
        <v>0</v>
      </c>
      <c r="G35" s="28">
        <f>'Cena na poramnuvanje'!G35*'Sreden kurs'!$D$9</f>
        <v>0</v>
      </c>
      <c r="H35" s="28">
        <f>'Cena na poramnuvanje'!H35*'Sreden kurs'!$D$9</f>
        <v>0</v>
      </c>
      <c r="I35" s="28">
        <f>'Cena na poramnuvanje'!I35*'Sreden kurs'!$D$9</f>
        <v>0</v>
      </c>
      <c r="J35" s="28">
        <f>'Cena na poramnuvanje'!J35*'Sreden kurs'!$D$9</f>
        <v>0</v>
      </c>
      <c r="K35" s="28">
        <f>'Cena na poramnuvanje'!K35*'Sreden kurs'!$D$9</f>
        <v>0</v>
      </c>
      <c r="L35" s="28">
        <f>'Cena na poramnuvanje'!L35*'Sreden kurs'!$D$9</f>
        <v>0</v>
      </c>
      <c r="M35" s="28">
        <f>'Cena na poramnuvanje'!M35*'Sreden kurs'!$D$9</f>
        <v>0</v>
      </c>
      <c r="N35" s="28">
        <f>'Cena na poramnuvanje'!N35*'Sreden kurs'!$D$9</f>
        <v>0</v>
      </c>
      <c r="O35" s="28">
        <f>'Cena na poramnuvanje'!O35*'Sreden kurs'!$D$9</f>
        <v>0</v>
      </c>
      <c r="P35" s="28">
        <f>'Cena na poramnuvanje'!P35*'Sreden kurs'!$D$9</f>
        <v>0</v>
      </c>
      <c r="Q35" s="28">
        <f>'Cena na poramnuvanje'!Q35*'Sreden kurs'!$D$9</f>
        <v>0</v>
      </c>
      <c r="R35" s="28">
        <f>'Cena na poramnuvanje'!R35*'Sreden kurs'!$D$9</f>
        <v>0</v>
      </c>
      <c r="S35" s="28">
        <f>'Cena na poramnuvanje'!S35*'Sreden kurs'!$D$9</f>
        <v>0</v>
      </c>
      <c r="T35" s="28">
        <f>'Cena na poramnuvanje'!T35*'Sreden kurs'!$D$9</f>
        <v>0</v>
      </c>
      <c r="U35" s="28">
        <f>'Cena na poramnuvanje'!U35*'Sreden kurs'!$D$9</f>
        <v>0</v>
      </c>
      <c r="V35" s="28">
        <f>'Cena na poramnuvanje'!V35*'Sreden kurs'!$D$9</f>
        <v>0</v>
      </c>
      <c r="W35" s="28">
        <f>'Cena na poramnuvanje'!W35*'Sreden kurs'!$D$9</f>
        <v>0</v>
      </c>
      <c r="X35" s="28">
        <f>'Cena na poramnuvanje'!X35*'Sreden kurs'!$D$9</f>
        <v>0</v>
      </c>
      <c r="Y35" s="28">
        <f>'Cena na poramnuvanje'!Y35*'Sreden kurs'!$D$9</f>
        <v>0</v>
      </c>
      <c r="Z35" s="28">
        <f>'Cena na poramnuvanje'!Z35*'Sreden kurs'!$D$9</f>
        <v>0</v>
      </c>
      <c r="AA35" s="29">
        <f>'Cena na poramnuvanje'!AA35*'Sreden kurs'!$D$9</f>
        <v>0</v>
      </c>
    </row>
    <row r="36" spans="2:27" ht="15.75" thickTop="1" x14ac:dyDescent="0.25">
      <c r="B36" s="61" t="str">
        <f>'Cena na poramnuvanje'!B36:B39</f>
        <v>09.03.2023</v>
      </c>
      <c r="C36" s="6" t="s">
        <v>26</v>
      </c>
      <c r="D36" s="26">
        <f>'Cena na poramnuvanje'!D36*'Sreden kurs'!$D$10</f>
        <v>9908.2927719183699</v>
      </c>
      <c r="E36" s="26">
        <f>'Cena na poramnuvanje'!E36*'Sreden kurs'!$D$10</f>
        <v>10306.512215999999</v>
      </c>
      <c r="F36" s="26">
        <f>'Cena na poramnuvanje'!F36*'Sreden kurs'!$D$10</f>
        <v>10271.970072</v>
      </c>
      <c r="G36" s="26">
        <f>'Cena na poramnuvanje'!G36*'Sreden kurs'!$D$10</f>
        <v>0</v>
      </c>
      <c r="H36" s="26">
        <f>'Cena na poramnuvanje'!H36*'Sreden kurs'!$D$10</f>
        <v>0</v>
      </c>
      <c r="I36" s="26">
        <f>'Cena na poramnuvanje'!I36*'Sreden kurs'!$D$10</f>
        <v>0</v>
      </c>
      <c r="J36" s="26">
        <f>'Cena na poramnuvanje'!J36*'Sreden kurs'!$D$10</f>
        <v>12726.929592</v>
      </c>
      <c r="K36" s="26">
        <f>'Cena na poramnuvanje'!K36*'Sreden kurs'!$D$10</f>
        <v>14128.353720000001</v>
      </c>
      <c r="L36" s="26">
        <f>'Cena na poramnuvanje'!L36*'Sreden kurs'!$D$10</f>
        <v>14812.411536</v>
      </c>
      <c r="M36" s="26">
        <f>'Cena na poramnuvanje'!M36*'Sreden kurs'!$D$10</f>
        <v>14309.699976000002</v>
      </c>
      <c r="N36" s="26">
        <f>'Cena na poramnuvanje'!N36*'Sreden kurs'!$D$10</f>
        <v>13497.342768000002</v>
      </c>
      <c r="O36" s="26">
        <f>'Cena na poramnuvanje'!O36*'Sreden kurs'!$D$10</f>
        <v>0</v>
      </c>
      <c r="P36" s="26">
        <f>'Cena na poramnuvanje'!P36*'Sreden kurs'!$D$10</f>
        <v>0</v>
      </c>
      <c r="Q36" s="26">
        <f>'Cena na poramnuvanje'!Q36*'Sreden kurs'!$D$10</f>
        <v>0</v>
      </c>
      <c r="R36" s="26">
        <f>'Cena na poramnuvanje'!R36*'Sreden kurs'!$D$10</f>
        <v>0</v>
      </c>
      <c r="S36" s="26">
        <f>'Cena na poramnuvanje'!S36*'Sreden kurs'!$D$10</f>
        <v>0</v>
      </c>
      <c r="T36" s="26">
        <f>'Cena na poramnuvanje'!T36*'Sreden kurs'!$D$10</f>
        <v>0</v>
      </c>
      <c r="U36" s="26">
        <f>'Cena na poramnuvanje'!U36*'Sreden kurs'!$D$10</f>
        <v>0</v>
      </c>
      <c r="V36" s="26">
        <f>'Cena na poramnuvanje'!V36*'Sreden kurs'!$D$10</f>
        <v>0</v>
      </c>
      <c r="W36" s="26">
        <f>'Cena na poramnuvanje'!W36*'Sreden kurs'!$D$10</f>
        <v>0</v>
      </c>
      <c r="X36" s="26">
        <f>'Cena na poramnuvanje'!X36*'Sreden kurs'!$D$10</f>
        <v>0</v>
      </c>
      <c r="Y36" s="26">
        <f>'Cena na poramnuvanje'!Y36*'Sreden kurs'!$D$10</f>
        <v>0</v>
      </c>
      <c r="Z36" s="26">
        <f>'Cena na poramnuvanje'!Z36*'Sreden kurs'!$D$10</f>
        <v>0</v>
      </c>
      <c r="AA36" s="27">
        <f>'Cena na poramnuvanje'!AA36*'Sreden kurs'!$D$10</f>
        <v>10149.83892</v>
      </c>
    </row>
    <row r="37" spans="2:27" x14ac:dyDescent="0.25">
      <c r="B37" s="62"/>
      <c r="C37" s="6" t="s">
        <v>27</v>
      </c>
      <c r="D37" s="26">
        <f>'Cena na poramnuvanje'!D37*'Sreden kurs'!$D$10</f>
        <v>0</v>
      </c>
      <c r="E37" s="26">
        <f>'Cena na poramnuvanje'!E37*'Sreden kurs'!$D$10</f>
        <v>0</v>
      </c>
      <c r="F37" s="26">
        <f>'Cena na poramnuvanje'!F37*'Sreden kurs'!$D$10</f>
        <v>0</v>
      </c>
      <c r="G37" s="26">
        <f>'Cena na poramnuvanje'!G37*'Sreden kurs'!$D$10</f>
        <v>3373.4104560000001</v>
      </c>
      <c r="H37" s="26">
        <f>'Cena na poramnuvanje'!H37*'Sreden kurs'!$D$10</f>
        <v>3430.1582640000001</v>
      </c>
      <c r="I37" s="26">
        <f>'Cena na poramnuvanje'!I37*'Sreden kurs'!$D$10</f>
        <v>3485.6724239999999</v>
      </c>
      <c r="J37" s="26">
        <f>'Cena na poramnuvanje'!J37*'Sreden kurs'!$D$10</f>
        <v>0</v>
      </c>
      <c r="K37" s="26">
        <f>'Cena na poramnuvanje'!K37*'Sreden kurs'!$D$10</f>
        <v>0</v>
      </c>
      <c r="L37" s="26">
        <f>'Cena na poramnuvanje'!L37*'Sreden kurs'!$D$10</f>
        <v>0</v>
      </c>
      <c r="M37" s="26">
        <f>'Cena na poramnuvanje'!M37*'Sreden kurs'!$D$10</f>
        <v>0</v>
      </c>
      <c r="N37" s="26">
        <f>'Cena na poramnuvanje'!N37*'Sreden kurs'!$D$10</f>
        <v>0</v>
      </c>
      <c r="O37" s="26">
        <f>'Cena na poramnuvanje'!O37*'Sreden kurs'!$D$10</f>
        <v>3695.6451970083272</v>
      </c>
      <c r="P37" s="26">
        <f>'Cena na poramnuvanje'!P37*'Sreden kurs'!$D$10</f>
        <v>2578.6705958027283</v>
      </c>
      <c r="Q37" s="26">
        <f>'Cena na poramnuvanje'!Q37*'Sreden kurs'!$D$10</f>
        <v>2479.078701195127</v>
      </c>
      <c r="R37" s="26">
        <f>'Cena na poramnuvanje'!R37*'Sreden kurs'!$D$10</f>
        <v>2523.0682907877572</v>
      </c>
      <c r="S37" s="26">
        <f>'Cena na poramnuvanje'!S37*'Sreden kurs'!$D$10</f>
        <v>2719.5763973199605</v>
      </c>
      <c r="T37" s="26">
        <f>'Cena na poramnuvanje'!T37*'Sreden kurs'!$D$10</f>
        <v>2740.8374307926447</v>
      </c>
      <c r="U37" s="26">
        <f>'Cena na poramnuvanje'!U37*'Sreden kurs'!$D$10</f>
        <v>2757.0926119944365</v>
      </c>
      <c r="V37" s="26">
        <f>'Cena na poramnuvanje'!V37*'Sreden kurs'!$D$10</f>
        <v>2861.8293922758621</v>
      </c>
      <c r="W37" s="26">
        <f>'Cena na poramnuvanje'!W37*'Sreden kurs'!$D$10</f>
        <v>4748.927975999999</v>
      </c>
      <c r="X37" s="26">
        <f>'Cena na poramnuvanje'!X37*'Sreden kurs'!$D$10</f>
        <v>4539.8246399999998</v>
      </c>
      <c r="Y37" s="26">
        <f>'Cena na poramnuvanje'!Y37*'Sreden kurs'!$D$10</f>
        <v>3082.075010887967</v>
      </c>
      <c r="Z37" s="26">
        <f>'Cena na poramnuvanje'!Z37*'Sreden kurs'!$D$10</f>
        <v>2300.7535199999998</v>
      </c>
      <c r="AA37" s="27">
        <f>'Cena na poramnuvanje'!AA37*'Sreden kurs'!$D$10</f>
        <v>0</v>
      </c>
    </row>
    <row r="38" spans="2:27" x14ac:dyDescent="0.25">
      <c r="B38" s="62"/>
      <c r="C38" s="6" t="s">
        <v>28</v>
      </c>
      <c r="D38" s="26">
        <f>'Cena na poramnuvanje'!D38*'Sreden kurs'!$D$10</f>
        <v>0</v>
      </c>
      <c r="E38" s="26">
        <f>'Cena na poramnuvanje'!E38*'Sreden kurs'!$D$10</f>
        <v>0</v>
      </c>
      <c r="F38" s="26">
        <f>'Cena na poramnuvanje'!F38*'Sreden kurs'!$D$10</f>
        <v>0</v>
      </c>
      <c r="G38" s="26">
        <f>'Cena na poramnuvanje'!G38*'Sreden kurs'!$D$10</f>
        <v>0</v>
      </c>
      <c r="H38" s="26">
        <f>'Cena na poramnuvanje'!H38*'Sreden kurs'!$D$10</f>
        <v>0</v>
      </c>
      <c r="I38" s="26">
        <f>'Cena na poramnuvanje'!I38*'Sreden kurs'!$D$10</f>
        <v>0</v>
      </c>
      <c r="J38" s="26">
        <f>'Cena na poramnuvanje'!J38*'Sreden kurs'!$D$10</f>
        <v>0</v>
      </c>
      <c r="K38" s="26">
        <f>'Cena na poramnuvanje'!K38*'Sreden kurs'!$D$10</f>
        <v>0</v>
      </c>
      <c r="L38" s="26">
        <f>'Cena na poramnuvanje'!L38*'Sreden kurs'!$D$10</f>
        <v>0</v>
      </c>
      <c r="M38" s="26">
        <f>'Cena na poramnuvanje'!M38*'Sreden kurs'!$D$10</f>
        <v>0</v>
      </c>
      <c r="N38" s="26">
        <f>'Cena na poramnuvanje'!N38*'Sreden kurs'!$D$10</f>
        <v>0</v>
      </c>
      <c r="O38" s="26">
        <f>'Cena na poramnuvanje'!O38*'Sreden kurs'!$D$10</f>
        <v>0</v>
      </c>
      <c r="P38" s="26">
        <f>'Cena na poramnuvanje'!P38*'Sreden kurs'!$D$10</f>
        <v>0</v>
      </c>
      <c r="Q38" s="26">
        <f>'Cena na poramnuvanje'!Q38*'Sreden kurs'!$D$10</f>
        <v>0</v>
      </c>
      <c r="R38" s="26">
        <f>'Cena na poramnuvanje'!R38*'Sreden kurs'!$D$10</f>
        <v>0</v>
      </c>
      <c r="S38" s="26">
        <f>'Cena na poramnuvanje'!S38*'Sreden kurs'!$D$10</f>
        <v>0</v>
      </c>
      <c r="T38" s="26">
        <f>'Cena na poramnuvanje'!T38*'Sreden kurs'!$D$10</f>
        <v>0</v>
      </c>
      <c r="U38" s="26">
        <f>'Cena na poramnuvanje'!U38*'Sreden kurs'!$D$10</f>
        <v>0</v>
      </c>
      <c r="V38" s="26">
        <f>'Cena na poramnuvanje'!V38*'Sreden kurs'!$D$10</f>
        <v>0</v>
      </c>
      <c r="W38" s="26">
        <f>'Cena na poramnuvanje'!W38*'Sreden kurs'!$D$10</f>
        <v>0</v>
      </c>
      <c r="X38" s="26">
        <f>'Cena na poramnuvanje'!X38*'Sreden kurs'!$D$10</f>
        <v>0</v>
      </c>
      <c r="Y38" s="26">
        <f>'Cena na poramnuvanje'!Y38*'Sreden kurs'!$D$10</f>
        <v>0</v>
      </c>
      <c r="Z38" s="26">
        <f>'Cena na poramnuvanje'!Z38*'Sreden kurs'!$D$10</f>
        <v>0</v>
      </c>
      <c r="AA38" s="27">
        <f>'Cena na poramnuvanje'!AA38*'Sreden kurs'!$D$10</f>
        <v>0</v>
      </c>
    </row>
    <row r="39" spans="2:27" ht="15.75" thickBot="1" x14ac:dyDescent="0.3">
      <c r="B39" s="63"/>
      <c r="C39" s="9" t="s">
        <v>29</v>
      </c>
      <c r="D39" s="28">
        <f>'Cena na poramnuvanje'!D39*'Sreden kurs'!$D$10</f>
        <v>0</v>
      </c>
      <c r="E39" s="28">
        <f>'Cena na poramnuvanje'!E39*'Sreden kurs'!$D$10</f>
        <v>0</v>
      </c>
      <c r="F39" s="28">
        <f>'Cena na poramnuvanje'!F39*'Sreden kurs'!$D$10</f>
        <v>0</v>
      </c>
      <c r="G39" s="28">
        <f>'Cena na poramnuvanje'!G39*'Sreden kurs'!$D$10</f>
        <v>0</v>
      </c>
      <c r="H39" s="28">
        <f>'Cena na poramnuvanje'!H39*'Sreden kurs'!$D$10</f>
        <v>0</v>
      </c>
      <c r="I39" s="28">
        <f>'Cena na poramnuvanje'!I39*'Sreden kurs'!$D$10</f>
        <v>0</v>
      </c>
      <c r="J39" s="28">
        <f>'Cena na poramnuvanje'!J39*'Sreden kurs'!$D$10</f>
        <v>0</v>
      </c>
      <c r="K39" s="28">
        <f>'Cena na poramnuvanje'!K39*'Sreden kurs'!$D$10</f>
        <v>0</v>
      </c>
      <c r="L39" s="28">
        <f>'Cena na poramnuvanje'!L39*'Sreden kurs'!$D$10</f>
        <v>0</v>
      </c>
      <c r="M39" s="28">
        <f>'Cena na poramnuvanje'!M39*'Sreden kurs'!$D$10</f>
        <v>0</v>
      </c>
      <c r="N39" s="28">
        <f>'Cena na poramnuvanje'!N39*'Sreden kurs'!$D$10</f>
        <v>0</v>
      </c>
      <c r="O39" s="28">
        <f>'Cena na poramnuvanje'!O39*'Sreden kurs'!$D$10</f>
        <v>0</v>
      </c>
      <c r="P39" s="28">
        <f>'Cena na poramnuvanje'!P39*'Sreden kurs'!$D$10</f>
        <v>0</v>
      </c>
      <c r="Q39" s="28">
        <f>'Cena na poramnuvanje'!Q39*'Sreden kurs'!$D$10</f>
        <v>0</v>
      </c>
      <c r="R39" s="28">
        <f>'Cena na poramnuvanje'!R39*'Sreden kurs'!$D$10</f>
        <v>0</v>
      </c>
      <c r="S39" s="28">
        <f>'Cena na poramnuvanje'!S39*'Sreden kurs'!$D$10</f>
        <v>0</v>
      </c>
      <c r="T39" s="28">
        <f>'Cena na poramnuvanje'!T39*'Sreden kurs'!$D$10</f>
        <v>0</v>
      </c>
      <c r="U39" s="28">
        <f>'Cena na poramnuvanje'!U39*'Sreden kurs'!$D$10</f>
        <v>0</v>
      </c>
      <c r="V39" s="28">
        <f>'Cena na poramnuvanje'!V39*'Sreden kurs'!$D$10</f>
        <v>0</v>
      </c>
      <c r="W39" s="28">
        <f>'Cena na poramnuvanje'!W39*'Sreden kurs'!$D$10</f>
        <v>0</v>
      </c>
      <c r="X39" s="28">
        <f>'Cena na poramnuvanje'!X39*'Sreden kurs'!$D$10</f>
        <v>0</v>
      </c>
      <c r="Y39" s="28">
        <f>'Cena na poramnuvanje'!Y39*'Sreden kurs'!$D$10</f>
        <v>0</v>
      </c>
      <c r="Z39" s="28">
        <f>'Cena na poramnuvanje'!Z39*'Sreden kurs'!$D$10</f>
        <v>0</v>
      </c>
      <c r="AA39" s="29">
        <f>'Cena na poramnuvanje'!AA39*'Sreden kurs'!$D$10</f>
        <v>0</v>
      </c>
    </row>
    <row r="40" spans="2:27" ht="15.75" thickTop="1" x14ac:dyDescent="0.25">
      <c r="B40" s="61" t="str">
        <f>'Cena na poramnuvanje'!B40:B43</f>
        <v>10.03.2023</v>
      </c>
      <c r="C40" s="6" t="s">
        <v>26</v>
      </c>
      <c r="D40" s="26">
        <f>'Cena na poramnuvanje'!D40*'Sreden kurs'!$D$11</f>
        <v>0</v>
      </c>
      <c r="E40" s="26">
        <f>'Cena na poramnuvanje'!E40*'Sreden kurs'!$D$11</f>
        <v>0</v>
      </c>
      <c r="F40" s="26">
        <f>'Cena na poramnuvanje'!F40*'Sreden kurs'!$D$11</f>
        <v>0</v>
      </c>
      <c r="G40" s="26">
        <f>'Cena na poramnuvanje'!G40*'Sreden kurs'!$D$11</f>
        <v>0</v>
      </c>
      <c r="H40" s="26">
        <f>'Cena na poramnuvanje'!H40*'Sreden kurs'!$D$11</f>
        <v>0</v>
      </c>
      <c r="I40" s="26">
        <f>'Cena na poramnuvanje'!I40*'Sreden kurs'!$D$11</f>
        <v>0</v>
      </c>
      <c r="J40" s="26">
        <f>'Cena na poramnuvanje'!J40*'Sreden kurs'!$D$11</f>
        <v>0</v>
      </c>
      <c r="K40" s="26">
        <f>'Cena na poramnuvanje'!K40*'Sreden kurs'!$D$11</f>
        <v>0</v>
      </c>
      <c r="L40" s="26">
        <f>'Cena na poramnuvanje'!L40*'Sreden kurs'!$D$11</f>
        <v>0</v>
      </c>
      <c r="M40" s="26">
        <f>'Cena na poramnuvanje'!M40*'Sreden kurs'!$D$11</f>
        <v>12639.588551999997</v>
      </c>
      <c r="N40" s="26">
        <f>'Cena na poramnuvanje'!N40*'Sreden kurs'!$D$11</f>
        <v>11318.169254452077</v>
      </c>
      <c r="O40" s="26">
        <f>'Cena na poramnuvanje'!O40*'Sreden kurs'!$D$11</f>
        <v>10220.17987939828</v>
      </c>
      <c r="P40" s="26">
        <f>'Cena na poramnuvanje'!P40*'Sreden kurs'!$D$11</f>
        <v>9463.6170918565294</v>
      </c>
      <c r="Q40" s="26">
        <f>'Cena na poramnuvanje'!Q40*'Sreden kurs'!$D$11</f>
        <v>9241.2958949999993</v>
      </c>
      <c r="R40" s="26">
        <f>'Cena na poramnuvanje'!R40*'Sreden kurs'!$D$11</f>
        <v>0</v>
      </c>
      <c r="S40" s="26">
        <f>'Cena na poramnuvanje'!S40*'Sreden kurs'!$D$11</f>
        <v>0</v>
      </c>
      <c r="T40" s="26">
        <f>'Cena na poramnuvanje'!T40*'Sreden kurs'!$D$11</f>
        <v>0</v>
      </c>
      <c r="U40" s="26">
        <f>'Cena na poramnuvanje'!U40*'Sreden kurs'!$D$11</f>
        <v>0</v>
      </c>
      <c r="V40" s="26">
        <f>'Cena na poramnuvanje'!V40*'Sreden kurs'!$D$11</f>
        <v>0</v>
      </c>
      <c r="W40" s="26">
        <f>'Cena na poramnuvanje'!W40*'Sreden kurs'!$D$11</f>
        <v>0</v>
      </c>
      <c r="X40" s="26">
        <f>'Cena na poramnuvanje'!X40*'Sreden kurs'!$D$11</f>
        <v>0</v>
      </c>
      <c r="Y40" s="26">
        <f>'Cena na poramnuvanje'!Y40*'Sreden kurs'!$D$11</f>
        <v>0</v>
      </c>
      <c r="Z40" s="26">
        <f>'Cena na poramnuvanje'!Z40*'Sreden kurs'!$D$11</f>
        <v>0</v>
      </c>
      <c r="AA40" s="27">
        <f>'Cena na poramnuvanje'!AA40*'Sreden kurs'!$D$11</f>
        <v>0</v>
      </c>
    </row>
    <row r="41" spans="2:27" x14ac:dyDescent="0.25">
      <c r="B41" s="62"/>
      <c r="C41" s="6" t="s">
        <v>27</v>
      </c>
      <c r="D41" s="26">
        <f>'Cena na poramnuvanje'!D41*'Sreden kurs'!$D$11</f>
        <v>3173.4668699999997</v>
      </c>
      <c r="E41" s="26">
        <f>'Cena na poramnuvanje'!E41*'Sreden kurs'!$D$11</f>
        <v>3105.0014040000005</v>
      </c>
      <c r="F41" s="26">
        <f>'Cena na poramnuvanje'!F41*'Sreden kurs'!$D$11</f>
        <v>1842.3995219999999</v>
      </c>
      <c r="G41" s="26">
        <f>'Cena na poramnuvanje'!G41*'Sreden kurs'!$D$11</f>
        <v>1838.08188</v>
      </c>
      <c r="H41" s="26">
        <f>'Cena na poramnuvanje'!H41*'Sreden kurs'!$D$11</f>
        <v>1843.0163280000002</v>
      </c>
      <c r="I41" s="26">
        <f>'Cena na poramnuvanje'!I41*'Sreden kurs'!$D$11</f>
        <v>3238.2314999999999</v>
      </c>
      <c r="J41" s="26">
        <f>'Cena na poramnuvanje'!J41*'Sreden kurs'!$D$11</f>
        <v>2746.2080914469684</v>
      </c>
      <c r="K41" s="26">
        <f>'Cena na poramnuvanje'!K41*'Sreden kurs'!$D$11</f>
        <v>3229.2952249843256</v>
      </c>
      <c r="L41" s="26">
        <f>'Cena na poramnuvanje'!L41*'Sreden kurs'!$D$11</f>
        <v>2616.4910519999999</v>
      </c>
      <c r="M41" s="26">
        <f>'Cena na poramnuvanje'!M41*'Sreden kurs'!$D$11</f>
        <v>0</v>
      </c>
      <c r="N41" s="26">
        <f>'Cena na poramnuvanje'!N41*'Sreden kurs'!$D$11</f>
        <v>0</v>
      </c>
      <c r="O41" s="26">
        <f>'Cena na poramnuvanje'!O41*'Sreden kurs'!$D$11</f>
        <v>0</v>
      </c>
      <c r="P41" s="26">
        <f>'Cena na poramnuvanje'!P41*'Sreden kurs'!$D$11</f>
        <v>0</v>
      </c>
      <c r="Q41" s="26">
        <f>'Cena na poramnuvanje'!Q41*'Sreden kurs'!$D$11</f>
        <v>0</v>
      </c>
      <c r="R41" s="26">
        <f>'Cena na poramnuvanje'!R41*'Sreden kurs'!$D$11</f>
        <v>2779.1730123236357</v>
      </c>
      <c r="S41" s="26">
        <f>'Cena na poramnuvanje'!S41*'Sreden kurs'!$D$11</f>
        <v>2330.3733622721888</v>
      </c>
      <c r="T41" s="26">
        <f>'Cena na poramnuvanje'!T41*'Sreden kurs'!$D$11</f>
        <v>2389.6219840288181</v>
      </c>
      <c r="U41" s="26">
        <f>'Cena na poramnuvanje'!U41*'Sreden kurs'!$D$11</f>
        <v>2626.2305631838558</v>
      </c>
      <c r="V41" s="26">
        <f>'Cena na poramnuvanje'!V41*'Sreden kurs'!$D$11</f>
        <v>2799.9729220873737</v>
      </c>
      <c r="W41" s="26">
        <f>'Cena na poramnuvanje'!W41*'Sreden kurs'!$D$11</f>
        <v>2981.8662021440587</v>
      </c>
      <c r="X41" s="26">
        <f>'Cena na poramnuvanje'!X41*'Sreden kurs'!$D$11</f>
        <v>2269.4576136157448</v>
      </c>
      <c r="Y41" s="26">
        <f>'Cena na poramnuvanje'!Y41*'Sreden kurs'!$D$11</f>
        <v>2453.1772550099404</v>
      </c>
      <c r="Z41" s="26">
        <f>'Cena na poramnuvanje'!Z41*'Sreden kurs'!$D$11</f>
        <v>2157.7602366039105</v>
      </c>
      <c r="AA41" s="27">
        <f>'Cena na poramnuvanje'!AA41*'Sreden kurs'!$D$11</f>
        <v>1739.0882842512442</v>
      </c>
    </row>
    <row r="42" spans="2:27" x14ac:dyDescent="0.25">
      <c r="B42" s="62"/>
      <c r="C42" s="6" t="s">
        <v>28</v>
      </c>
      <c r="D42" s="26">
        <f>'Cena na poramnuvanje'!D42*'Sreden kurs'!$D$11</f>
        <v>0</v>
      </c>
      <c r="E42" s="26">
        <f>'Cena na poramnuvanje'!E42*'Sreden kurs'!$D$11</f>
        <v>0</v>
      </c>
      <c r="F42" s="26">
        <f>'Cena na poramnuvanje'!F42*'Sreden kurs'!$D$11</f>
        <v>0</v>
      </c>
      <c r="G42" s="26">
        <f>'Cena na poramnuvanje'!G42*'Sreden kurs'!$D$11</f>
        <v>0</v>
      </c>
      <c r="H42" s="26">
        <f>'Cena na poramnuvanje'!H42*'Sreden kurs'!$D$11</f>
        <v>0</v>
      </c>
      <c r="I42" s="26">
        <f>'Cena na poramnuvanje'!I42*'Sreden kurs'!$D$11</f>
        <v>0</v>
      </c>
      <c r="J42" s="26">
        <f>'Cena na poramnuvanje'!J42*'Sreden kurs'!$D$11</f>
        <v>0</v>
      </c>
      <c r="K42" s="26">
        <f>'Cena na poramnuvanje'!K42*'Sreden kurs'!$D$11</f>
        <v>0</v>
      </c>
      <c r="L42" s="26">
        <f>'Cena na poramnuvanje'!L42*'Sreden kurs'!$D$11</f>
        <v>0</v>
      </c>
      <c r="M42" s="26">
        <f>'Cena na poramnuvanje'!M42*'Sreden kurs'!$D$11</f>
        <v>0</v>
      </c>
      <c r="N42" s="26">
        <f>'Cena na poramnuvanje'!N42*'Sreden kurs'!$D$11</f>
        <v>0</v>
      </c>
      <c r="O42" s="26">
        <f>'Cena na poramnuvanje'!O42*'Sreden kurs'!$D$11</f>
        <v>0</v>
      </c>
      <c r="P42" s="26">
        <f>'Cena na poramnuvanje'!P42*'Sreden kurs'!$D$11</f>
        <v>0</v>
      </c>
      <c r="Q42" s="26">
        <f>'Cena na poramnuvanje'!Q42*'Sreden kurs'!$D$11</f>
        <v>0</v>
      </c>
      <c r="R42" s="26">
        <f>'Cena na poramnuvanje'!R42*'Sreden kurs'!$D$11</f>
        <v>0</v>
      </c>
      <c r="S42" s="26">
        <f>'Cena na poramnuvanje'!S42*'Sreden kurs'!$D$11</f>
        <v>0</v>
      </c>
      <c r="T42" s="26">
        <f>'Cena na poramnuvanje'!T42*'Sreden kurs'!$D$11</f>
        <v>0</v>
      </c>
      <c r="U42" s="26">
        <f>'Cena na poramnuvanje'!U42*'Sreden kurs'!$D$11</f>
        <v>0</v>
      </c>
      <c r="V42" s="26">
        <f>'Cena na poramnuvanje'!V42*'Sreden kurs'!$D$11</f>
        <v>0</v>
      </c>
      <c r="W42" s="26">
        <f>'Cena na poramnuvanje'!W42*'Sreden kurs'!$D$11</f>
        <v>0</v>
      </c>
      <c r="X42" s="26">
        <f>'Cena na poramnuvanje'!X42*'Sreden kurs'!$D$11</f>
        <v>0</v>
      </c>
      <c r="Y42" s="26">
        <f>'Cena na poramnuvanje'!Y42*'Sreden kurs'!$D$11</f>
        <v>0</v>
      </c>
      <c r="Z42" s="26">
        <f>'Cena na poramnuvanje'!Z42*'Sreden kurs'!$D$11</f>
        <v>0</v>
      </c>
      <c r="AA42" s="27">
        <f>'Cena na poramnuvanje'!AA42*'Sreden kurs'!$D$11</f>
        <v>0</v>
      </c>
    </row>
    <row r="43" spans="2:27" ht="15.75" thickBot="1" x14ac:dyDescent="0.3">
      <c r="B43" s="63"/>
      <c r="C43" s="9" t="s">
        <v>29</v>
      </c>
      <c r="D43" s="28">
        <f>'Cena na poramnuvanje'!D43*'Sreden kurs'!$D$11</f>
        <v>0</v>
      </c>
      <c r="E43" s="28">
        <f>'Cena na poramnuvanje'!E43*'Sreden kurs'!$D$11</f>
        <v>0</v>
      </c>
      <c r="F43" s="28">
        <f>'Cena na poramnuvanje'!F43*'Sreden kurs'!$D$11</f>
        <v>0</v>
      </c>
      <c r="G43" s="28">
        <f>'Cena na poramnuvanje'!G43*'Sreden kurs'!$D$11</f>
        <v>0</v>
      </c>
      <c r="H43" s="28">
        <f>'Cena na poramnuvanje'!H43*'Sreden kurs'!$D$11</f>
        <v>0</v>
      </c>
      <c r="I43" s="28">
        <f>'Cena na poramnuvanje'!I43*'Sreden kurs'!$D$11</f>
        <v>0</v>
      </c>
      <c r="J43" s="28">
        <f>'Cena na poramnuvanje'!J43*'Sreden kurs'!$D$11</f>
        <v>0</v>
      </c>
      <c r="K43" s="28">
        <f>'Cena na poramnuvanje'!K43*'Sreden kurs'!$D$11</f>
        <v>0</v>
      </c>
      <c r="L43" s="28">
        <f>'Cena na poramnuvanje'!L43*'Sreden kurs'!$D$11</f>
        <v>0</v>
      </c>
      <c r="M43" s="28">
        <f>'Cena na poramnuvanje'!M43*'Sreden kurs'!$D$11</f>
        <v>0</v>
      </c>
      <c r="N43" s="28">
        <f>'Cena na poramnuvanje'!N43*'Sreden kurs'!$D$11</f>
        <v>0</v>
      </c>
      <c r="O43" s="28">
        <f>'Cena na poramnuvanje'!O43*'Sreden kurs'!$D$11</f>
        <v>0</v>
      </c>
      <c r="P43" s="28">
        <f>'Cena na poramnuvanje'!P43*'Sreden kurs'!$D$11</f>
        <v>0</v>
      </c>
      <c r="Q43" s="28">
        <f>'Cena na poramnuvanje'!Q43*'Sreden kurs'!$D$11</f>
        <v>0</v>
      </c>
      <c r="R43" s="28">
        <f>'Cena na poramnuvanje'!R43*'Sreden kurs'!$D$11</f>
        <v>0</v>
      </c>
      <c r="S43" s="28">
        <f>'Cena na poramnuvanje'!S43*'Sreden kurs'!$D$11</f>
        <v>0</v>
      </c>
      <c r="T43" s="28">
        <f>'Cena na poramnuvanje'!T43*'Sreden kurs'!$D$11</f>
        <v>0</v>
      </c>
      <c r="U43" s="28">
        <f>'Cena na poramnuvanje'!U43*'Sreden kurs'!$D$11</f>
        <v>0</v>
      </c>
      <c r="V43" s="28">
        <f>'Cena na poramnuvanje'!V43*'Sreden kurs'!$D$11</f>
        <v>0</v>
      </c>
      <c r="W43" s="28">
        <f>'Cena na poramnuvanje'!W43*'Sreden kurs'!$D$11</f>
        <v>0</v>
      </c>
      <c r="X43" s="28">
        <f>'Cena na poramnuvanje'!X43*'Sreden kurs'!$D$11</f>
        <v>0</v>
      </c>
      <c r="Y43" s="28">
        <f>'Cena na poramnuvanje'!Y43*'Sreden kurs'!$D$11</f>
        <v>0</v>
      </c>
      <c r="Z43" s="28">
        <f>'Cena na poramnuvanje'!Z43*'Sreden kurs'!$D$11</f>
        <v>0</v>
      </c>
      <c r="AA43" s="29">
        <f>'Cena na poramnuvanje'!AA43*'Sreden kurs'!$D$11</f>
        <v>0</v>
      </c>
    </row>
    <row r="44" spans="2:27" ht="15.75" thickTop="1" x14ac:dyDescent="0.25">
      <c r="B44" s="61" t="str">
        <f>'Cena na poramnuvanje'!B44:B47</f>
        <v>11.03.2023</v>
      </c>
      <c r="C44" s="6" t="s">
        <v>26</v>
      </c>
      <c r="D44" s="26">
        <f>'Cena na poramnuvanje'!D44*'Sreden kurs'!$D$12</f>
        <v>0</v>
      </c>
      <c r="E44" s="26">
        <f>'Cena na poramnuvanje'!E44*'Sreden kurs'!$D$12</f>
        <v>0</v>
      </c>
      <c r="F44" s="26">
        <f>'Cena na poramnuvanje'!F44*'Sreden kurs'!$D$12</f>
        <v>0</v>
      </c>
      <c r="G44" s="26">
        <f>'Cena na poramnuvanje'!G44*'Sreden kurs'!$D$12</f>
        <v>0</v>
      </c>
      <c r="H44" s="26">
        <f>'Cena na poramnuvanje'!H44*'Sreden kurs'!$D$12</f>
        <v>0</v>
      </c>
      <c r="I44" s="26">
        <f>'Cena na poramnuvanje'!I44*'Sreden kurs'!$D$12</f>
        <v>8974.1780999999992</v>
      </c>
      <c r="J44" s="26">
        <f>'Cena na poramnuvanje'!J44*'Sreden kurs'!$D$12</f>
        <v>0</v>
      </c>
      <c r="K44" s="26">
        <f>'Cena na poramnuvanje'!K44*'Sreden kurs'!$D$12</f>
        <v>0</v>
      </c>
      <c r="L44" s="26">
        <f>'Cena na poramnuvanje'!L44*'Sreden kurs'!$D$12</f>
        <v>0</v>
      </c>
      <c r="M44" s="26">
        <f>'Cena na poramnuvanje'!M44*'Sreden kurs'!$D$12</f>
        <v>0</v>
      </c>
      <c r="N44" s="26">
        <f>'Cena na poramnuvanje'!N44*'Sreden kurs'!$D$12</f>
        <v>0</v>
      </c>
      <c r="O44" s="26">
        <f>'Cena na poramnuvanje'!O44*'Sreden kurs'!$D$12</f>
        <v>0</v>
      </c>
      <c r="P44" s="26">
        <f>'Cena na poramnuvanje'!P44*'Sreden kurs'!$D$12</f>
        <v>7432.2231000000002</v>
      </c>
      <c r="Q44" s="26">
        <f>'Cena na poramnuvanje'!Q44*'Sreden kurs'!$D$12</f>
        <v>4603.9582685691703</v>
      </c>
      <c r="R44" s="26">
        <f>'Cena na poramnuvanje'!R44*'Sreden kurs'!$D$12</f>
        <v>4494.7406758517545</v>
      </c>
      <c r="S44" s="26">
        <f>'Cena na poramnuvanje'!S44*'Sreden kurs'!$D$12</f>
        <v>6595.1765685164328</v>
      </c>
      <c r="T44" s="26">
        <f>'Cena na poramnuvanje'!T44*'Sreden kurs'!$D$12</f>
        <v>8188.2637489565213</v>
      </c>
      <c r="U44" s="26">
        <f>'Cena na poramnuvanje'!U44*'Sreden kurs'!$D$12</f>
        <v>0</v>
      </c>
      <c r="V44" s="26">
        <f>'Cena na poramnuvanje'!V44*'Sreden kurs'!$D$12</f>
        <v>0</v>
      </c>
      <c r="W44" s="26">
        <f>'Cena na poramnuvanje'!W44*'Sreden kurs'!$D$12</f>
        <v>0</v>
      </c>
      <c r="X44" s="26">
        <f>'Cena na poramnuvanje'!X44*'Sreden kurs'!$D$12</f>
        <v>0</v>
      </c>
      <c r="Y44" s="26">
        <f>'Cena na poramnuvanje'!Y44*'Sreden kurs'!$D$12</f>
        <v>0</v>
      </c>
      <c r="Z44" s="26">
        <f>'Cena na poramnuvanje'!Z44*'Sreden kurs'!$D$12</f>
        <v>0</v>
      </c>
      <c r="AA44" s="27">
        <f>'Cena na poramnuvanje'!AA44*'Sreden kurs'!$D$12</f>
        <v>0</v>
      </c>
    </row>
    <row r="45" spans="2:27" x14ac:dyDescent="0.25">
      <c r="B45" s="62"/>
      <c r="C45" s="6" t="s">
        <v>27</v>
      </c>
      <c r="D45" s="26">
        <f>'Cena na poramnuvanje'!D45*'Sreden kurs'!$D$12</f>
        <v>1449.9169350129564</v>
      </c>
      <c r="E45" s="26">
        <f>'Cena na poramnuvanje'!E45*'Sreden kurs'!$D$12</f>
        <v>1381.9654872727272</v>
      </c>
      <c r="F45" s="26">
        <f>'Cena na poramnuvanje'!F45*'Sreden kurs'!$D$12</f>
        <v>2372.1435720000004</v>
      </c>
      <c r="G45" s="26">
        <f>'Cena na poramnuvanje'!G45*'Sreden kurs'!$D$12</f>
        <v>2576.2984139999999</v>
      </c>
      <c r="H45" s="26">
        <f>'Cena na poramnuvanje'!H45*'Sreden kurs'!$D$12</f>
        <v>0</v>
      </c>
      <c r="I45" s="26">
        <f>'Cena na poramnuvanje'!I45*'Sreden kurs'!$D$12</f>
        <v>0</v>
      </c>
      <c r="J45" s="26">
        <f>'Cena na poramnuvanje'!J45*'Sreden kurs'!$D$12</f>
        <v>3337.4074019999998</v>
      </c>
      <c r="K45" s="26">
        <f>'Cena na poramnuvanje'!K45*'Sreden kurs'!$D$12</f>
        <v>2852.2070569927278</v>
      </c>
      <c r="L45" s="26">
        <f>'Cena na poramnuvanje'!L45*'Sreden kurs'!$D$12</f>
        <v>2120.6742328474575</v>
      </c>
      <c r="M45" s="26">
        <f>'Cena na poramnuvanje'!M45*'Sreden kurs'!$D$12</f>
        <v>1850.346</v>
      </c>
      <c r="N45" s="26">
        <f>'Cena na poramnuvanje'!N45*'Sreden kurs'!$D$12</f>
        <v>2362.8816367135464</v>
      </c>
      <c r="O45" s="26">
        <f>'Cena na poramnuvanje'!O45*'Sreden kurs'!$D$12</f>
        <v>1588.0210360045094</v>
      </c>
      <c r="P45" s="26">
        <f>'Cena na poramnuvanje'!P45*'Sreden kurs'!$D$12</f>
        <v>0</v>
      </c>
      <c r="Q45" s="26">
        <f>'Cena na poramnuvanje'!Q45*'Sreden kurs'!$D$12</f>
        <v>0</v>
      </c>
      <c r="R45" s="26">
        <f>'Cena na poramnuvanje'!R45*'Sreden kurs'!$D$12</f>
        <v>0</v>
      </c>
      <c r="S45" s="26">
        <f>'Cena na poramnuvanje'!S45*'Sreden kurs'!$D$12</f>
        <v>0</v>
      </c>
      <c r="T45" s="26">
        <f>'Cena na poramnuvanje'!T45*'Sreden kurs'!$D$12</f>
        <v>0</v>
      </c>
      <c r="U45" s="26">
        <f>'Cena na poramnuvanje'!U45*'Sreden kurs'!$D$12</f>
        <v>3264.7288980057892</v>
      </c>
      <c r="V45" s="26">
        <f>'Cena na poramnuvanje'!V45*'Sreden kurs'!$D$12</f>
        <v>2789.9437403225807</v>
      </c>
      <c r="W45" s="26">
        <f>'Cena na poramnuvanje'!W45*'Sreden kurs'!$D$12</f>
        <v>2828.281344040864</v>
      </c>
      <c r="X45" s="26">
        <f>'Cena na poramnuvanje'!X45*'Sreden kurs'!$D$12</f>
        <v>2722.4504149589275</v>
      </c>
      <c r="Y45" s="26">
        <f>'Cena na poramnuvanje'!Y45*'Sreden kurs'!$D$12</f>
        <v>2568.3751375384613</v>
      </c>
      <c r="Z45" s="26">
        <f>'Cena na poramnuvanje'!Z45*'Sreden kurs'!$D$12</f>
        <v>2503.1467639723346</v>
      </c>
      <c r="AA45" s="27">
        <f>'Cena na poramnuvanje'!AA45*'Sreden kurs'!$D$12</f>
        <v>2013.7787914559183</v>
      </c>
    </row>
    <row r="46" spans="2:27" x14ac:dyDescent="0.25">
      <c r="B46" s="62"/>
      <c r="C46" s="6" t="s">
        <v>28</v>
      </c>
      <c r="D46" s="26">
        <f>'Cena na poramnuvanje'!D46*'Sreden kurs'!$D$12</f>
        <v>0</v>
      </c>
      <c r="E46" s="26">
        <f>'Cena na poramnuvanje'!E46*'Sreden kurs'!$D$12</f>
        <v>0</v>
      </c>
      <c r="F46" s="26">
        <f>'Cena na poramnuvanje'!F46*'Sreden kurs'!$D$12</f>
        <v>0</v>
      </c>
      <c r="G46" s="26">
        <f>'Cena na poramnuvanje'!G46*'Sreden kurs'!$D$12</f>
        <v>0</v>
      </c>
      <c r="H46" s="26">
        <f>'Cena na poramnuvanje'!H46*'Sreden kurs'!$D$12</f>
        <v>2736.0449519999997</v>
      </c>
      <c r="I46" s="26">
        <f>'Cena na poramnuvanje'!I46*'Sreden kurs'!$D$12</f>
        <v>0</v>
      </c>
      <c r="J46" s="26">
        <f>'Cena na poramnuvanje'!J46*'Sreden kurs'!$D$12</f>
        <v>0</v>
      </c>
      <c r="K46" s="26">
        <f>'Cena na poramnuvanje'!K46*'Sreden kurs'!$D$12</f>
        <v>0</v>
      </c>
      <c r="L46" s="26">
        <f>'Cena na poramnuvanje'!L46*'Sreden kurs'!$D$12</f>
        <v>0</v>
      </c>
      <c r="M46" s="26">
        <f>'Cena na poramnuvanje'!M46*'Sreden kurs'!$D$12</f>
        <v>0</v>
      </c>
      <c r="N46" s="26">
        <f>'Cena na poramnuvanje'!N46*'Sreden kurs'!$D$12</f>
        <v>0</v>
      </c>
      <c r="O46" s="26">
        <f>'Cena na poramnuvanje'!O46*'Sreden kurs'!$D$12</f>
        <v>0</v>
      </c>
      <c r="P46" s="26">
        <f>'Cena na poramnuvanje'!P46*'Sreden kurs'!$D$12</f>
        <v>0</v>
      </c>
      <c r="Q46" s="26">
        <f>'Cena na poramnuvanje'!Q46*'Sreden kurs'!$D$12</f>
        <v>0</v>
      </c>
      <c r="R46" s="26">
        <f>'Cena na poramnuvanje'!R46*'Sreden kurs'!$D$12</f>
        <v>0</v>
      </c>
      <c r="S46" s="26">
        <f>'Cena na poramnuvanje'!S46*'Sreden kurs'!$D$12</f>
        <v>0</v>
      </c>
      <c r="T46" s="26">
        <f>'Cena na poramnuvanje'!T46*'Sreden kurs'!$D$12</f>
        <v>0</v>
      </c>
      <c r="U46" s="26">
        <f>'Cena na poramnuvanje'!U46*'Sreden kurs'!$D$12</f>
        <v>0</v>
      </c>
      <c r="V46" s="26">
        <f>'Cena na poramnuvanje'!V46*'Sreden kurs'!$D$12</f>
        <v>0</v>
      </c>
      <c r="W46" s="26">
        <f>'Cena na poramnuvanje'!W46*'Sreden kurs'!$D$12</f>
        <v>0</v>
      </c>
      <c r="X46" s="26">
        <f>'Cena na poramnuvanje'!X46*'Sreden kurs'!$D$12</f>
        <v>0</v>
      </c>
      <c r="Y46" s="26">
        <f>'Cena na poramnuvanje'!Y46*'Sreden kurs'!$D$12</f>
        <v>0</v>
      </c>
      <c r="Z46" s="26">
        <f>'Cena na poramnuvanje'!Z46*'Sreden kurs'!$D$12</f>
        <v>0</v>
      </c>
      <c r="AA46" s="27">
        <f>'Cena na poramnuvanje'!AA46*'Sreden kurs'!$D$12</f>
        <v>0</v>
      </c>
    </row>
    <row r="47" spans="2:27" ht="15.75" thickBot="1" x14ac:dyDescent="0.3">
      <c r="B47" s="63"/>
      <c r="C47" s="9" t="s">
        <v>29</v>
      </c>
      <c r="D47" s="28">
        <f>'Cena na poramnuvanje'!D47*'Sreden kurs'!$D$12</f>
        <v>0</v>
      </c>
      <c r="E47" s="28">
        <f>'Cena na poramnuvanje'!E47*'Sreden kurs'!$D$12</f>
        <v>0</v>
      </c>
      <c r="F47" s="28">
        <f>'Cena na poramnuvanje'!F47*'Sreden kurs'!$D$12</f>
        <v>0</v>
      </c>
      <c r="G47" s="28">
        <f>'Cena na poramnuvanje'!G47*'Sreden kurs'!$D$12</f>
        <v>0</v>
      </c>
      <c r="H47" s="28">
        <f>'Cena na poramnuvanje'!H47*'Sreden kurs'!$D$12</f>
        <v>8208.1348560000006</v>
      </c>
      <c r="I47" s="28">
        <f>'Cena na poramnuvanje'!I47*'Sreden kurs'!$D$12</f>
        <v>0</v>
      </c>
      <c r="J47" s="28">
        <f>'Cena na poramnuvanje'!J47*'Sreden kurs'!$D$12</f>
        <v>0</v>
      </c>
      <c r="K47" s="28">
        <f>'Cena na poramnuvanje'!K47*'Sreden kurs'!$D$12</f>
        <v>0</v>
      </c>
      <c r="L47" s="28">
        <f>'Cena na poramnuvanje'!L47*'Sreden kurs'!$D$12</f>
        <v>0</v>
      </c>
      <c r="M47" s="28">
        <f>'Cena na poramnuvanje'!M47*'Sreden kurs'!$D$12</f>
        <v>0</v>
      </c>
      <c r="N47" s="28">
        <f>'Cena na poramnuvanje'!N47*'Sreden kurs'!$D$12</f>
        <v>0</v>
      </c>
      <c r="O47" s="28">
        <f>'Cena na poramnuvanje'!O47*'Sreden kurs'!$D$12</f>
        <v>0</v>
      </c>
      <c r="P47" s="28">
        <f>'Cena na poramnuvanje'!P47*'Sreden kurs'!$D$12</f>
        <v>0</v>
      </c>
      <c r="Q47" s="28">
        <f>'Cena na poramnuvanje'!Q47*'Sreden kurs'!$D$12</f>
        <v>0</v>
      </c>
      <c r="R47" s="28">
        <f>'Cena na poramnuvanje'!R47*'Sreden kurs'!$D$12</f>
        <v>0</v>
      </c>
      <c r="S47" s="28">
        <f>'Cena na poramnuvanje'!S47*'Sreden kurs'!$D$12</f>
        <v>0</v>
      </c>
      <c r="T47" s="28">
        <f>'Cena na poramnuvanje'!T47*'Sreden kurs'!$D$12</f>
        <v>0</v>
      </c>
      <c r="U47" s="28">
        <f>'Cena na poramnuvanje'!U47*'Sreden kurs'!$D$12</f>
        <v>0</v>
      </c>
      <c r="V47" s="28">
        <f>'Cena na poramnuvanje'!V47*'Sreden kurs'!$D$12</f>
        <v>0</v>
      </c>
      <c r="W47" s="28">
        <f>'Cena na poramnuvanje'!W47*'Sreden kurs'!$D$12</f>
        <v>0</v>
      </c>
      <c r="X47" s="28">
        <f>'Cena na poramnuvanje'!X47*'Sreden kurs'!$D$12</f>
        <v>0</v>
      </c>
      <c r="Y47" s="28">
        <f>'Cena na poramnuvanje'!Y47*'Sreden kurs'!$D$12</f>
        <v>0</v>
      </c>
      <c r="Z47" s="28">
        <f>'Cena na poramnuvanje'!Z47*'Sreden kurs'!$D$12</f>
        <v>0</v>
      </c>
      <c r="AA47" s="29">
        <f>'Cena na poramnuvanje'!AA47*'Sreden kurs'!$D$12</f>
        <v>0</v>
      </c>
    </row>
    <row r="48" spans="2:27" ht="15.75" thickTop="1" x14ac:dyDescent="0.25">
      <c r="B48" s="61" t="str">
        <f>'Cena na poramnuvanje'!B48:B51</f>
        <v>12.03.2023</v>
      </c>
      <c r="C48" s="6" t="s">
        <v>26</v>
      </c>
      <c r="D48" s="26">
        <f>'Cena na poramnuvanje'!D48*'Sreden kurs'!$D$13</f>
        <v>11570.213538000002</v>
      </c>
      <c r="E48" s="26">
        <f>'Cena na poramnuvanje'!E48*'Sreden kurs'!$D$13</f>
        <v>9700.7472959999996</v>
      </c>
      <c r="F48" s="26">
        <f>'Cena na poramnuvanje'!F48*'Sreden kurs'!$D$13</f>
        <v>9390.5059499999988</v>
      </c>
      <c r="G48" s="26">
        <f>'Cena na poramnuvanje'!G48*'Sreden kurs'!$D$13</f>
        <v>8759.5379639999992</v>
      </c>
      <c r="H48" s="26">
        <f>'Cena na poramnuvanje'!H48*'Sreden kurs'!$D$13</f>
        <v>8918.0509380000003</v>
      </c>
      <c r="I48" s="26">
        <f>'Cena na poramnuvanje'!I48*'Sreden kurs'!$D$13</f>
        <v>0</v>
      </c>
      <c r="J48" s="26">
        <f>'Cena na poramnuvanje'!J48*'Sreden kurs'!$D$13</f>
        <v>0</v>
      </c>
      <c r="K48" s="26">
        <f>'Cena na poramnuvanje'!K48*'Sreden kurs'!$D$13</f>
        <v>0</v>
      </c>
      <c r="L48" s="26">
        <f>'Cena na poramnuvanje'!L48*'Sreden kurs'!$D$13</f>
        <v>0</v>
      </c>
      <c r="M48" s="26">
        <f>'Cena na poramnuvanje'!M48*'Sreden kurs'!$D$13</f>
        <v>0</v>
      </c>
      <c r="N48" s="26">
        <f>'Cena na poramnuvanje'!N48*'Sreden kurs'!$D$13</f>
        <v>0</v>
      </c>
      <c r="O48" s="26">
        <f>'Cena na poramnuvanje'!O48*'Sreden kurs'!$D$13</f>
        <v>0</v>
      </c>
      <c r="P48" s="26">
        <f>'Cena na poramnuvanje'!P48*'Sreden kurs'!$D$13</f>
        <v>0</v>
      </c>
      <c r="Q48" s="26">
        <f>'Cena na poramnuvanje'!Q48*'Sreden kurs'!$D$13</f>
        <v>0</v>
      </c>
      <c r="R48" s="26">
        <f>'Cena na poramnuvanje'!R48*'Sreden kurs'!$D$13</f>
        <v>0</v>
      </c>
      <c r="S48" s="26">
        <f>'Cena na poramnuvanje'!S48*'Sreden kurs'!$D$13</f>
        <v>0</v>
      </c>
      <c r="T48" s="26">
        <f>'Cena na poramnuvanje'!T48*'Sreden kurs'!$D$13</f>
        <v>0</v>
      </c>
      <c r="U48" s="26">
        <f>'Cena na poramnuvanje'!U48*'Sreden kurs'!$D$13</f>
        <v>0</v>
      </c>
      <c r="V48" s="26">
        <f>'Cena na poramnuvanje'!V48*'Sreden kurs'!$D$13</f>
        <v>12096.945366</v>
      </c>
      <c r="W48" s="26">
        <f>'Cena na poramnuvanje'!W48*'Sreden kurs'!$D$13</f>
        <v>13048.639992</v>
      </c>
      <c r="X48" s="26">
        <f>'Cena na poramnuvanje'!X48*'Sreden kurs'!$D$13</f>
        <v>12024.781872</v>
      </c>
      <c r="Y48" s="26">
        <f>'Cena na poramnuvanje'!Y48*'Sreden kurs'!$D$13</f>
        <v>10202.807843999999</v>
      </c>
      <c r="Z48" s="26">
        <f>'Cena na poramnuvanje'!Z48*'Sreden kurs'!$D$13</f>
        <v>8881.6607999999997</v>
      </c>
      <c r="AA48" s="27">
        <f>'Cena na poramnuvanje'!AA48*'Sreden kurs'!$D$13</f>
        <v>8335.1919479999979</v>
      </c>
    </row>
    <row r="49" spans="2:27" x14ac:dyDescent="0.25">
      <c r="B49" s="62"/>
      <c r="C49" s="6" t="s">
        <v>27</v>
      </c>
      <c r="D49" s="26">
        <f>'Cena na poramnuvanje'!D49*'Sreden kurs'!$D$13</f>
        <v>0</v>
      </c>
      <c r="E49" s="26">
        <f>'Cena na poramnuvanje'!E49*'Sreden kurs'!$D$13</f>
        <v>0</v>
      </c>
      <c r="F49" s="26">
        <f>'Cena na poramnuvanje'!F49*'Sreden kurs'!$D$13</f>
        <v>0</v>
      </c>
      <c r="G49" s="26">
        <f>'Cena na poramnuvanje'!G49*'Sreden kurs'!$D$13</f>
        <v>0</v>
      </c>
      <c r="H49" s="26">
        <f>'Cena na poramnuvanje'!H49*'Sreden kurs'!$D$13</f>
        <v>0</v>
      </c>
      <c r="I49" s="26">
        <f>'Cena na poramnuvanje'!I49*'Sreden kurs'!$D$13</f>
        <v>2961.7871639999998</v>
      </c>
      <c r="J49" s="26">
        <f>'Cena na poramnuvanje'!J49*'Sreden kurs'!$D$13</f>
        <v>2950.6850880000002</v>
      </c>
      <c r="K49" s="26">
        <f>'Cena na poramnuvanje'!K49*'Sreden kurs'!$D$13</f>
        <v>1745.8842712550606</v>
      </c>
      <c r="L49" s="26">
        <f>'Cena na poramnuvanje'!L49*'Sreden kurs'!$D$13</f>
        <v>1685.5569986315788</v>
      </c>
      <c r="M49" s="26">
        <f>'Cena na poramnuvanje'!M49*'Sreden kurs'!$D$13</f>
        <v>1721.9707652333605</v>
      </c>
      <c r="N49" s="26">
        <f>'Cena na poramnuvanje'!N49*'Sreden kurs'!$D$13</f>
        <v>1813.2246914040859</v>
      </c>
      <c r="O49" s="26">
        <f>'Cena na poramnuvanje'!O49*'Sreden kurs'!$D$13</f>
        <v>1668.448336506787</v>
      </c>
      <c r="P49" s="26">
        <f>'Cena na poramnuvanje'!P49*'Sreden kurs'!$D$13</f>
        <v>1458.8924215443037</v>
      </c>
      <c r="Q49" s="26">
        <f>'Cena na poramnuvanje'!Q49*'Sreden kurs'!$D$13</f>
        <v>1329.8550406720256</v>
      </c>
      <c r="R49" s="26">
        <f>'Cena na poramnuvanje'!R49*'Sreden kurs'!$D$13</f>
        <v>1318.26832027764</v>
      </c>
      <c r="S49" s="26">
        <f>'Cena na poramnuvanje'!S49*'Sreden kurs'!$D$13</f>
        <v>1391.1043562307693</v>
      </c>
      <c r="T49" s="26">
        <f>'Cena na poramnuvanje'!T49*'Sreden kurs'!$D$13</f>
        <v>1833.8801442922199</v>
      </c>
      <c r="U49" s="26">
        <f>'Cena na poramnuvanje'!U49*'Sreden kurs'!$D$13</f>
        <v>1974.5482941328412</v>
      </c>
      <c r="V49" s="26">
        <f>'Cena na poramnuvanje'!V49*'Sreden kurs'!$D$13</f>
        <v>0</v>
      </c>
      <c r="W49" s="26">
        <f>'Cena na poramnuvanje'!W49*'Sreden kurs'!$D$13</f>
        <v>0</v>
      </c>
      <c r="X49" s="26">
        <f>'Cena na poramnuvanje'!X49*'Sreden kurs'!$D$13</f>
        <v>0</v>
      </c>
      <c r="Y49" s="26">
        <f>'Cena na poramnuvanje'!Y49*'Sreden kurs'!$D$13</f>
        <v>0</v>
      </c>
      <c r="Z49" s="26">
        <f>'Cena na poramnuvanje'!Z49*'Sreden kurs'!$D$13</f>
        <v>0</v>
      </c>
      <c r="AA49" s="27">
        <f>'Cena na poramnuvanje'!AA49*'Sreden kurs'!$D$13</f>
        <v>0</v>
      </c>
    </row>
    <row r="50" spans="2:27" x14ac:dyDescent="0.25">
      <c r="B50" s="62"/>
      <c r="C50" s="6" t="s">
        <v>28</v>
      </c>
      <c r="D50" s="26">
        <f>'Cena na poramnuvanje'!D50*'Sreden kurs'!$D$13</f>
        <v>0</v>
      </c>
      <c r="E50" s="26">
        <f>'Cena na poramnuvanje'!E50*'Sreden kurs'!$D$13</f>
        <v>0</v>
      </c>
      <c r="F50" s="26">
        <f>'Cena na poramnuvanje'!F50*'Sreden kurs'!$D$13</f>
        <v>0</v>
      </c>
      <c r="G50" s="26">
        <f>'Cena na poramnuvanje'!G50*'Sreden kurs'!$D$13</f>
        <v>0</v>
      </c>
      <c r="H50" s="26">
        <f>'Cena na poramnuvanje'!H50*'Sreden kurs'!$D$13</f>
        <v>0</v>
      </c>
      <c r="I50" s="26">
        <f>'Cena na poramnuvanje'!I50*'Sreden kurs'!$D$13</f>
        <v>0</v>
      </c>
      <c r="J50" s="26">
        <f>'Cena na poramnuvanje'!J50*'Sreden kurs'!$D$13</f>
        <v>0</v>
      </c>
      <c r="K50" s="26">
        <f>'Cena na poramnuvanje'!K50*'Sreden kurs'!$D$13</f>
        <v>0</v>
      </c>
      <c r="L50" s="26">
        <f>'Cena na poramnuvanje'!L50*'Sreden kurs'!$D$13</f>
        <v>0</v>
      </c>
      <c r="M50" s="26">
        <f>'Cena na poramnuvanje'!M50*'Sreden kurs'!$D$13</f>
        <v>0</v>
      </c>
      <c r="N50" s="26">
        <f>'Cena na poramnuvanje'!N50*'Sreden kurs'!$D$13</f>
        <v>0</v>
      </c>
      <c r="O50" s="26">
        <f>'Cena na poramnuvanje'!O50*'Sreden kurs'!$D$13</f>
        <v>0</v>
      </c>
      <c r="P50" s="26">
        <f>'Cena na poramnuvanje'!P50*'Sreden kurs'!$D$13</f>
        <v>0</v>
      </c>
      <c r="Q50" s="26">
        <f>'Cena na poramnuvanje'!Q50*'Sreden kurs'!$D$13</f>
        <v>0</v>
      </c>
      <c r="R50" s="26">
        <f>'Cena na poramnuvanje'!R50*'Sreden kurs'!$D$13</f>
        <v>0</v>
      </c>
      <c r="S50" s="26">
        <f>'Cena na poramnuvanje'!S50*'Sreden kurs'!$D$13</f>
        <v>0</v>
      </c>
      <c r="T50" s="26">
        <f>'Cena na poramnuvanje'!T50*'Sreden kurs'!$D$13</f>
        <v>0</v>
      </c>
      <c r="U50" s="26">
        <f>'Cena na poramnuvanje'!U50*'Sreden kurs'!$D$13</f>
        <v>0</v>
      </c>
      <c r="V50" s="26">
        <f>'Cena na poramnuvanje'!V50*'Sreden kurs'!$D$13</f>
        <v>0</v>
      </c>
      <c r="W50" s="26">
        <f>'Cena na poramnuvanje'!W50*'Sreden kurs'!$D$13</f>
        <v>0</v>
      </c>
      <c r="X50" s="26">
        <f>'Cena na poramnuvanje'!X50*'Sreden kurs'!$D$13</f>
        <v>0</v>
      </c>
      <c r="Y50" s="26">
        <f>'Cena na poramnuvanje'!Y50*'Sreden kurs'!$D$13</f>
        <v>0</v>
      </c>
      <c r="Z50" s="26">
        <f>'Cena na poramnuvanje'!Z50*'Sreden kurs'!$D$13</f>
        <v>0</v>
      </c>
      <c r="AA50" s="27">
        <f>'Cena na poramnuvanje'!AA50*'Sreden kurs'!$D$13</f>
        <v>0</v>
      </c>
    </row>
    <row r="51" spans="2:27" ht="15.75" thickBot="1" x14ac:dyDescent="0.3">
      <c r="B51" s="63"/>
      <c r="C51" s="9" t="s">
        <v>29</v>
      </c>
      <c r="D51" s="28">
        <f>'Cena na poramnuvanje'!D51*'Sreden kurs'!$D$13</f>
        <v>0</v>
      </c>
      <c r="E51" s="28">
        <f>'Cena na poramnuvanje'!E51*'Sreden kurs'!$D$13</f>
        <v>0</v>
      </c>
      <c r="F51" s="28">
        <f>'Cena na poramnuvanje'!F51*'Sreden kurs'!$D$13</f>
        <v>0</v>
      </c>
      <c r="G51" s="28">
        <f>'Cena na poramnuvanje'!G51*'Sreden kurs'!$D$13</f>
        <v>0</v>
      </c>
      <c r="H51" s="28">
        <f>'Cena na poramnuvanje'!H51*'Sreden kurs'!$D$13</f>
        <v>0</v>
      </c>
      <c r="I51" s="28">
        <f>'Cena na poramnuvanje'!I51*'Sreden kurs'!$D$13</f>
        <v>0</v>
      </c>
      <c r="J51" s="28">
        <f>'Cena na poramnuvanje'!J51*'Sreden kurs'!$D$13</f>
        <v>0</v>
      </c>
      <c r="K51" s="28">
        <f>'Cena na poramnuvanje'!K51*'Sreden kurs'!$D$13</f>
        <v>0</v>
      </c>
      <c r="L51" s="28">
        <f>'Cena na poramnuvanje'!L51*'Sreden kurs'!$D$13</f>
        <v>0</v>
      </c>
      <c r="M51" s="28">
        <f>'Cena na poramnuvanje'!M51*'Sreden kurs'!$D$13</f>
        <v>0</v>
      </c>
      <c r="N51" s="28">
        <f>'Cena na poramnuvanje'!N51*'Sreden kurs'!$D$13</f>
        <v>0</v>
      </c>
      <c r="O51" s="28">
        <f>'Cena na poramnuvanje'!O51*'Sreden kurs'!$D$13</f>
        <v>0</v>
      </c>
      <c r="P51" s="28">
        <f>'Cena na poramnuvanje'!P51*'Sreden kurs'!$D$13</f>
        <v>0</v>
      </c>
      <c r="Q51" s="28">
        <f>'Cena na poramnuvanje'!Q51*'Sreden kurs'!$D$13</f>
        <v>0</v>
      </c>
      <c r="R51" s="28">
        <f>'Cena na poramnuvanje'!R51*'Sreden kurs'!$D$13</f>
        <v>0</v>
      </c>
      <c r="S51" s="28">
        <f>'Cena na poramnuvanje'!S51*'Sreden kurs'!$D$13</f>
        <v>0</v>
      </c>
      <c r="T51" s="28">
        <f>'Cena na poramnuvanje'!T51*'Sreden kurs'!$D$13</f>
        <v>0</v>
      </c>
      <c r="U51" s="28">
        <f>'Cena na poramnuvanje'!U51*'Sreden kurs'!$D$13</f>
        <v>0</v>
      </c>
      <c r="V51" s="28">
        <f>'Cena na poramnuvanje'!V51*'Sreden kurs'!$D$13</f>
        <v>0</v>
      </c>
      <c r="W51" s="28">
        <f>'Cena na poramnuvanje'!W51*'Sreden kurs'!$D$13</f>
        <v>0</v>
      </c>
      <c r="X51" s="28">
        <f>'Cena na poramnuvanje'!X51*'Sreden kurs'!$D$13</f>
        <v>0</v>
      </c>
      <c r="Y51" s="28">
        <f>'Cena na poramnuvanje'!Y51*'Sreden kurs'!$D$13</f>
        <v>0</v>
      </c>
      <c r="Z51" s="28">
        <f>'Cena na poramnuvanje'!Z51*'Sreden kurs'!$D$13</f>
        <v>0</v>
      </c>
      <c r="AA51" s="29">
        <f>'Cena na poramnuvanje'!AA51*'Sreden kurs'!$D$13</f>
        <v>0</v>
      </c>
    </row>
    <row r="52" spans="2:27" ht="15.75" thickTop="1" x14ac:dyDescent="0.25">
      <c r="B52" s="61" t="str">
        <f>'Cena na poramnuvanje'!B52:B55</f>
        <v>13.03.2023</v>
      </c>
      <c r="C52" s="6" t="s">
        <v>26</v>
      </c>
      <c r="D52" s="26">
        <f>'Cena na poramnuvanje'!D52*'Sreden kurs'!$D$14</f>
        <v>7400.767217999999</v>
      </c>
      <c r="E52" s="26">
        <f>'Cena na poramnuvanje'!E52*'Sreden kurs'!$D$14</f>
        <v>0</v>
      </c>
      <c r="F52" s="26">
        <f>'Cena na poramnuvanje'!F52*'Sreden kurs'!$D$14</f>
        <v>0</v>
      </c>
      <c r="G52" s="26">
        <f>'Cena na poramnuvanje'!G52*'Sreden kurs'!$D$14</f>
        <v>0</v>
      </c>
      <c r="H52" s="26">
        <f>'Cena na poramnuvanje'!H52*'Sreden kurs'!$D$14</f>
        <v>6924.8452205238873</v>
      </c>
      <c r="I52" s="26">
        <f>'Cena na poramnuvanje'!I52*'Sreden kurs'!$D$14</f>
        <v>12578.035325999999</v>
      </c>
      <c r="J52" s="26">
        <f>'Cena na poramnuvanje'!J52*'Sreden kurs'!$D$14</f>
        <v>14224.843265999998</v>
      </c>
      <c r="K52" s="26">
        <f>'Cena na poramnuvanje'!K52*'Sreden kurs'!$D$14</f>
        <v>14335.864025999999</v>
      </c>
      <c r="L52" s="26">
        <f>'Cena na poramnuvanje'!L52*'Sreden kurs'!$D$14</f>
        <v>12861.138263999999</v>
      </c>
      <c r="M52" s="26">
        <f>'Cena na poramnuvanje'!M52*'Sreden kurs'!$D$14</f>
        <v>13629.648635999996</v>
      </c>
      <c r="N52" s="26">
        <f>'Cena na poramnuvanje'!N52*'Sreden kurs'!$D$14</f>
        <v>10371.189329999999</v>
      </c>
      <c r="O52" s="26">
        <f>'Cena na poramnuvanje'!O52*'Sreden kurs'!$D$14</f>
        <v>10896.070812</v>
      </c>
      <c r="P52" s="26">
        <f>'Cena na poramnuvanje'!P52*'Sreden kurs'!$D$14</f>
        <v>0</v>
      </c>
      <c r="Q52" s="26">
        <f>'Cena na poramnuvanje'!Q52*'Sreden kurs'!$D$14</f>
        <v>0</v>
      </c>
      <c r="R52" s="26">
        <f>'Cena na poramnuvanje'!R52*'Sreden kurs'!$D$14</f>
        <v>0</v>
      </c>
      <c r="S52" s="26">
        <f>'Cena na poramnuvanje'!S52*'Sreden kurs'!$D$14</f>
        <v>0</v>
      </c>
      <c r="T52" s="26">
        <f>'Cena na poramnuvanje'!T52*'Sreden kurs'!$D$14</f>
        <v>13797.413339999997</v>
      </c>
      <c r="U52" s="26">
        <f>'Cena na poramnuvanje'!U52*'Sreden kurs'!$D$14</f>
        <v>13873.277526</v>
      </c>
      <c r="V52" s="26">
        <f>'Cena na poramnuvanje'!V52*'Sreden kurs'!$D$14</f>
        <v>12448.295721809523</v>
      </c>
      <c r="W52" s="26">
        <f>'Cena na poramnuvanje'!W52*'Sreden kurs'!$D$14</f>
        <v>12358.033931076923</v>
      </c>
      <c r="X52" s="26">
        <f>'Cena na poramnuvanje'!X52*'Sreden kurs'!$D$14</f>
        <v>10055.105561671087</v>
      </c>
      <c r="Y52" s="26">
        <f>'Cena na poramnuvanje'!Y52*'Sreden kurs'!$D$14</f>
        <v>6963.6976927901705</v>
      </c>
      <c r="Z52" s="26">
        <f>'Cena na poramnuvanje'!Z52*'Sreden kurs'!$D$14</f>
        <v>2841.9960648292677</v>
      </c>
      <c r="AA52" s="27">
        <f>'Cena na poramnuvanje'!AA52*'Sreden kurs'!$D$14</f>
        <v>1869.2092494999999</v>
      </c>
    </row>
    <row r="53" spans="2:27" x14ac:dyDescent="0.25">
      <c r="B53" s="62"/>
      <c r="C53" s="6" t="s">
        <v>27</v>
      </c>
      <c r="D53" s="26">
        <f>'Cena na poramnuvanje'!D53*'Sreden kurs'!$D$14</f>
        <v>0</v>
      </c>
      <c r="E53" s="26">
        <f>'Cena na poramnuvanje'!E53*'Sreden kurs'!$D$14</f>
        <v>1211.3829052710278</v>
      </c>
      <c r="F53" s="26">
        <f>'Cena na poramnuvanje'!F53*'Sreden kurs'!$D$14</f>
        <v>1128.7110600000001</v>
      </c>
      <c r="G53" s="26">
        <f>'Cena na poramnuvanje'!G53*'Sreden kurs'!$D$14</f>
        <v>1419.8321639999997</v>
      </c>
      <c r="H53" s="26">
        <f>'Cena na poramnuvanje'!H53*'Sreden kurs'!$D$14</f>
        <v>0</v>
      </c>
      <c r="I53" s="26">
        <f>'Cena na poramnuvanje'!I53*'Sreden kurs'!$D$14</f>
        <v>0</v>
      </c>
      <c r="J53" s="26">
        <f>'Cena na poramnuvanje'!J53*'Sreden kurs'!$D$14</f>
        <v>0</v>
      </c>
      <c r="K53" s="26">
        <f>'Cena na poramnuvanje'!K53*'Sreden kurs'!$D$14</f>
        <v>0</v>
      </c>
      <c r="L53" s="26">
        <f>'Cena na poramnuvanje'!L53*'Sreden kurs'!$D$14</f>
        <v>0</v>
      </c>
      <c r="M53" s="26">
        <f>'Cena na poramnuvanje'!M53*'Sreden kurs'!$D$14</f>
        <v>0</v>
      </c>
      <c r="N53" s="26">
        <f>'Cena na poramnuvanje'!N53*'Sreden kurs'!$D$14</f>
        <v>0</v>
      </c>
      <c r="O53" s="26">
        <f>'Cena na poramnuvanje'!O53*'Sreden kurs'!$D$14</f>
        <v>0</v>
      </c>
      <c r="P53" s="26">
        <f>'Cena na poramnuvanje'!P53*'Sreden kurs'!$D$14</f>
        <v>3317.6703779999998</v>
      </c>
      <c r="Q53" s="26">
        <f>'Cena na poramnuvanje'!Q53*'Sreden kurs'!$D$14</f>
        <v>3780.2568779999997</v>
      </c>
      <c r="R53" s="26">
        <f>'Cena na poramnuvanje'!R53*'Sreden kurs'!$D$14</f>
        <v>3604.4740079999997</v>
      </c>
      <c r="S53" s="26">
        <f>'Cena na poramnuvanje'!S53*'Sreden kurs'!$D$14</f>
        <v>3450.2785079999994</v>
      </c>
      <c r="T53" s="26">
        <f>'Cena na poramnuvanje'!T53*'Sreden kurs'!$D$14</f>
        <v>0</v>
      </c>
      <c r="U53" s="26">
        <f>'Cena na poramnuvanje'!U53*'Sreden kurs'!$D$14</f>
        <v>0</v>
      </c>
      <c r="V53" s="26">
        <f>'Cena na poramnuvanje'!V53*'Sreden kurs'!$D$14</f>
        <v>0</v>
      </c>
      <c r="W53" s="26">
        <f>'Cena na poramnuvanje'!W53*'Sreden kurs'!$D$14</f>
        <v>0</v>
      </c>
      <c r="X53" s="26">
        <f>'Cena na poramnuvanje'!X53*'Sreden kurs'!$D$14</f>
        <v>0</v>
      </c>
      <c r="Y53" s="26">
        <f>'Cena na poramnuvanje'!Y53*'Sreden kurs'!$D$14</f>
        <v>0</v>
      </c>
      <c r="Z53" s="26">
        <f>'Cena na poramnuvanje'!Z53*'Sreden kurs'!$D$14</f>
        <v>0</v>
      </c>
      <c r="AA53" s="27">
        <f>'Cena na poramnuvanje'!AA53*'Sreden kurs'!$D$14</f>
        <v>0</v>
      </c>
    </row>
    <row r="54" spans="2:27" x14ac:dyDescent="0.25">
      <c r="B54" s="62"/>
      <c r="C54" s="6" t="s">
        <v>28</v>
      </c>
      <c r="D54" s="26">
        <f>'Cena na poramnuvanje'!D54*'Sreden kurs'!$D$14</f>
        <v>0</v>
      </c>
      <c r="E54" s="26">
        <f>'Cena na poramnuvanje'!E54*'Sreden kurs'!$D$14</f>
        <v>0</v>
      </c>
      <c r="F54" s="26">
        <f>'Cena na poramnuvanje'!F54*'Sreden kurs'!$D$14</f>
        <v>0</v>
      </c>
      <c r="G54" s="26">
        <f>'Cena na poramnuvanje'!G54*'Sreden kurs'!$D$14</f>
        <v>0</v>
      </c>
      <c r="H54" s="26">
        <f>'Cena na poramnuvanje'!H54*'Sreden kurs'!$D$14</f>
        <v>0</v>
      </c>
      <c r="I54" s="26">
        <f>'Cena na poramnuvanje'!I54*'Sreden kurs'!$D$14</f>
        <v>0</v>
      </c>
      <c r="J54" s="26">
        <f>'Cena na poramnuvanje'!J54*'Sreden kurs'!$D$14</f>
        <v>0</v>
      </c>
      <c r="K54" s="26">
        <f>'Cena na poramnuvanje'!K54*'Sreden kurs'!$D$14</f>
        <v>0</v>
      </c>
      <c r="L54" s="26">
        <f>'Cena na poramnuvanje'!L54*'Sreden kurs'!$D$14</f>
        <v>0</v>
      </c>
      <c r="M54" s="26">
        <f>'Cena na poramnuvanje'!M54*'Sreden kurs'!$D$14</f>
        <v>0</v>
      </c>
      <c r="N54" s="26">
        <f>'Cena na poramnuvanje'!N54*'Sreden kurs'!$D$14</f>
        <v>0</v>
      </c>
      <c r="O54" s="26">
        <f>'Cena na poramnuvanje'!O54*'Sreden kurs'!$D$14</f>
        <v>0</v>
      </c>
      <c r="P54" s="26">
        <f>'Cena na poramnuvanje'!P54*'Sreden kurs'!$D$14</f>
        <v>0</v>
      </c>
      <c r="Q54" s="26">
        <f>'Cena na poramnuvanje'!Q54*'Sreden kurs'!$D$14</f>
        <v>0</v>
      </c>
      <c r="R54" s="26">
        <f>'Cena na poramnuvanje'!R54*'Sreden kurs'!$D$14</f>
        <v>0</v>
      </c>
      <c r="S54" s="26">
        <f>'Cena na poramnuvanje'!S54*'Sreden kurs'!$D$14</f>
        <v>0</v>
      </c>
      <c r="T54" s="26">
        <f>'Cena na poramnuvanje'!T54*'Sreden kurs'!$D$14</f>
        <v>0</v>
      </c>
      <c r="U54" s="26">
        <f>'Cena na poramnuvanje'!U54*'Sreden kurs'!$D$14</f>
        <v>0</v>
      </c>
      <c r="V54" s="26">
        <f>'Cena na poramnuvanje'!V54*'Sreden kurs'!$D$14</f>
        <v>0</v>
      </c>
      <c r="W54" s="26">
        <f>'Cena na poramnuvanje'!W54*'Sreden kurs'!$D$14</f>
        <v>0</v>
      </c>
      <c r="X54" s="26">
        <f>'Cena na poramnuvanje'!X54*'Sreden kurs'!$D$14</f>
        <v>0</v>
      </c>
      <c r="Y54" s="26">
        <f>'Cena na poramnuvanje'!Y54*'Sreden kurs'!$D$14</f>
        <v>0</v>
      </c>
      <c r="Z54" s="26">
        <f>'Cena na poramnuvanje'!Z54*'Sreden kurs'!$D$14</f>
        <v>0</v>
      </c>
      <c r="AA54" s="27">
        <f>'Cena na poramnuvanje'!AA54*'Sreden kurs'!$D$14</f>
        <v>0</v>
      </c>
    </row>
    <row r="55" spans="2:27" ht="15.75" thickBot="1" x14ac:dyDescent="0.3">
      <c r="B55" s="63"/>
      <c r="C55" s="9" t="s">
        <v>29</v>
      </c>
      <c r="D55" s="28">
        <f>'Cena na poramnuvanje'!D55*'Sreden kurs'!$D$14</f>
        <v>0</v>
      </c>
      <c r="E55" s="28">
        <f>'Cena na poramnuvanje'!E55*'Sreden kurs'!$D$14</f>
        <v>0</v>
      </c>
      <c r="F55" s="28">
        <f>'Cena na poramnuvanje'!F55*'Sreden kurs'!$D$14</f>
        <v>0</v>
      </c>
      <c r="G55" s="28">
        <f>'Cena na poramnuvanje'!G55*'Sreden kurs'!$D$14</f>
        <v>0</v>
      </c>
      <c r="H55" s="28">
        <f>'Cena na poramnuvanje'!H55*'Sreden kurs'!$D$14</f>
        <v>0</v>
      </c>
      <c r="I55" s="28">
        <f>'Cena na poramnuvanje'!I55*'Sreden kurs'!$D$14</f>
        <v>0</v>
      </c>
      <c r="J55" s="28">
        <f>'Cena na poramnuvanje'!J55*'Sreden kurs'!$D$14</f>
        <v>0</v>
      </c>
      <c r="K55" s="28">
        <f>'Cena na poramnuvanje'!K55*'Sreden kurs'!$D$14</f>
        <v>0</v>
      </c>
      <c r="L55" s="28">
        <f>'Cena na poramnuvanje'!L55*'Sreden kurs'!$D$14</f>
        <v>0</v>
      </c>
      <c r="M55" s="28">
        <f>'Cena na poramnuvanje'!M55*'Sreden kurs'!$D$14</f>
        <v>0</v>
      </c>
      <c r="N55" s="28">
        <f>'Cena na poramnuvanje'!N55*'Sreden kurs'!$D$14</f>
        <v>0</v>
      </c>
      <c r="O55" s="28">
        <f>'Cena na poramnuvanje'!O55*'Sreden kurs'!$D$14</f>
        <v>0</v>
      </c>
      <c r="P55" s="28">
        <f>'Cena na poramnuvanje'!P55*'Sreden kurs'!$D$14</f>
        <v>0</v>
      </c>
      <c r="Q55" s="28">
        <f>'Cena na poramnuvanje'!Q55*'Sreden kurs'!$D$14</f>
        <v>0</v>
      </c>
      <c r="R55" s="28">
        <f>'Cena na poramnuvanje'!R55*'Sreden kurs'!$D$14</f>
        <v>0</v>
      </c>
      <c r="S55" s="28">
        <f>'Cena na poramnuvanje'!S55*'Sreden kurs'!$D$14</f>
        <v>0</v>
      </c>
      <c r="T55" s="28">
        <f>'Cena na poramnuvanje'!T55*'Sreden kurs'!$D$14</f>
        <v>0</v>
      </c>
      <c r="U55" s="28">
        <f>'Cena na poramnuvanje'!U55*'Sreden kurs'!$D$14</f>
        <v>0</v>
      </c>
      <c r="V55" s="28">
        <f>'Cena na poramnuvanje'!V55*'Sreden kurs'!$D$14</f>
        <v>0</v>
      </c>
      <c r="W55" s="28">
        <f>'Cena na poramnuvanje'!W55*'Sreden kurs'!$D$14</f>
        <v>0</v>
      </c>
      <c r="X55" s="28">
        <f>'Cena na poramnuvanje'!X55*'Sreden kurs'!$D$14</f>
        <v>0</v>
      </c>
      <c r="Y55" s="28">
        <f>'Cena na poramnuvanje'!Y55*'Sreden kurs'!$D$14</f>
        <v>0</v>
      </c>
      <c r="Z55" s="28">
        <f>'Cena na poramnuvanje'!Z55*'Sreden kurs'!$D$14</f>
        <v>0</v>
      </c>
      <c r="AA55" s="29">
        <f>'Cena na poramnuvanje'!AA55*'Sreden kurs'!$D$14</f>
        <v>0</v>
      </c>
    </row>
    <row r="56" spans="2:27" ht="15.75" thickTop="1" x14ac:dyDescent="0.25">
      <c r="B56" s="61" t="str">
        <f>'Cena na poramnuvanje'!B56:B59</f>
        <v>14.03.2023</v>
      </c>
      <c r="C56" s="6" t="s">
        <v>26</v>
      </c>
      <c r="D56" s="26">
        <f>'Cena na poramnuvanje'!D56*'Sreden kurs'!$D$15</f>
        <v>885.73341600000003</v>
      </c>
      <c r="E56" s="26">
        <f>'Cena na poramnuvanje'!E56*'Sreden kurs'!$D$15</f>
        <v>0</v>
      </c>
      <c r="F56" s="26">
        <f>'Cena na poramnuvanje'!F56*'Sreden kurs'!$D$15</f>
        <v>457.053246</v>
      </c>
      <c r="G56" s="26">
        <f>'Cena na poramnuvanje'!G56*'Sreden kurs'!$D$15</f>
        <v>0</v>
      </c>
      <c r="H56" s="26">
        <f>'Cena na poramnuvanje'!H56*'Sreden kurs'!$D$15</f>
        <v>632.4869932368839</v>
      </c>
      <c r="I56" s="26">
        <f>'Cena na poramnuvanje'!I56*'Sreden kurs'!$D$15</f>
        <v>6024.3442020000002</v>
      </c>
      <c r="J56" s="26">
        <f>'Cena na poramnuvanje'!J56*'Sreden kurs'!$D$15</f>
        <v>0</v>
      </c>
      <c r="K56" s="26">
        <f>'Cena na poramnuvanje'!K56*'Sreden kurs'!$D$15</f>
        <v>0</v>
      </c>
      <c r="L56" s="26">
        <f>'Cena na poramnuvanje'!L56*'Sreden kurs'!$D$15</f>
        <v>0</v>
      </c>
      <c r="M56" s="26">
        <f>'Cena na poramnuvanje'!M56*'Sreden kurs'!$D$15</f>
        <v>0</v>
      </c>
      <c r="N56" s="26">
        <f>'Cena na poramnuvanje'!N56*'Sreden kurs'!$D$15</f>
        <v>0</v>
      </c>
      <c r="O56" s="26">
        <f>'Cena na poramnuvanje'!O56*'Sreden kurs'!$D$15</f>
        <v>0</v>
      </c>
      <c r="P56" s="26">
        <f>'Cena na poramnuvanje'!P56*'Sreden kurs'!$D$15</f>
        <v>0</v>
      </c>
      <c r="Q56" s="26">
        <f>'Cena na poramnuvanje'!Q56*'Sreden kurs'!$D$15</f>
        <v>0</v>
      </c>
      <c r="R56" s="26">
        <f>'Cena na poramnuvanje'!R56*'Sreden kurs'!$D$15</f>
        <v>0</v>
      </c>
      <c r="S56" s="26">
        <f>'Cena na poramnuvanje'!S56*'Sreden kurs'!$D$15</f>
        <v>0</v>
      </c>
      <c r="T56" s="26">
        <f>'Cena na poramnuvanje'!T56*'Sreden kurs'!$D$15</f>
        <v>0</v>
      </c>
      <c r="U56" s="26">
        <f>'Cena na poramnuvanje'!U56*'Sreden kurs'!$D$15</f>
        <v>0</v>
      </c>
      <c r="V56" s="26">
        <f>'Cena na poramnuvanje'!V56*'Sreden kurs'!$D$15</f>
        <v>0</v>
      </c>
      <c r="W56" s="26">
        <f>'Cena na poramnuvanje'!W56*'Sreden kurs'!$D$15</f>
        <v>0</v>
      </c>
      <c r="X56" s="26">
        <f>'Cena na poramnuvanje'!X56*'Sreden kurs'!$D$15</f>
        <v>0</v>
      </c>
      <c r="Y56" s="26">
        <f>'Cena na poramnuvanje'!Y56*'Sreden kurs'!$D$15</f>
        <v>0</v>
      </c>
      <c r="Z56" s="26">
        <f>'Cena na poramnuvanje'!Z56*'Sreden kurs'!$D$15</f>
        <v>0</v>
      </c>
      <c r="AA56" s="27">
        <f>'Cena na poramnuvanje'!AA56*'Sreden kurs'!$D$15</f>
        <v>10441.291968</v>
      </c>
    </row>
    <row r="57" spans="2:27" x14ac:dyDescent="0.25">
      <c r="B57" s="62"/>
      <c r="C57" s="6" t="s">
        <v>27</v>
      </c>
      <c r="D57" s="26">
        <f>'Cena na poramnuvanje'!D57*'Sreden kurs'!$D$15</f>
        <v>0</v>
      </c>
      <c r="E57" s="26">
        <f>'Cena na poramnuvanje'!E57*'Sreden kurs'!$D$15</f>
        <v>439.16587199999998</v>
      </c>
      <c r="F57" s="26">
        <f>'Cena na poramnuvanje'!F57*'Sreden kurs'!$D$15</f>
        <v>0</v>
      </c>
      <c r="G57" s="26">
        <f>'Cena na poramnuvanje'!G57*'Sreden kurs'!$D$15</f>
        <v>439.16587200000004</v>
      </c>
      <c r="H57" s="26">
        <f>'Cena na poramnuvanje'!H57*'Sreden kurs'!$D$15</f>
        <v>0</v>
      </c>
      <c r="I57" s="26">
        <f>'Cena na poramnuvanje'!I57*'Sreden kurs'!$D$15</f>
        <v>0</v>
      </c>
      <c r="J57" s="26">
        <f>'Cena na poramnuvanje'!J57*'Sreden kurs'!$D$15</f>
        <v>4120.8808859999999</v>
      </c>
      <c r="K57" s="26">
        <f>'Cena na poramnuvanje'!K57*'Sreden kurs'!$D$15</f>
        <v>4290.502536</v>
      </c>
      <c r="L57" s="26">
        <f>'Cena na poramnuvanje'!L57*'Sreden kurs'!$D$15</f>
        <v>3987.6507900000001</v>
      </c>
      <c r="M57" s="26">
        <f>'Cena na poramnuvanje'!M57*'Sreden kurs'!$D$15</f>
        <v>2617.254488883721</v>
      </c>
      <c r="N57" s="26">
        <f>'Cena na poramnuvanje'!N57*'Sreden kurs'!$D$15</f>
        <v>1652.5888595033559</v>
      </c>
      <c r="O57" s="26">
        <f>'Cena na poramnuvanje'!O57*'Sreden kurs'!$D$15</f>
        <v>1170.691817705989</v>
      </c>
      <c r="P57" s="26">
        <f>'Cena na poramnuvanje'!P57*'Sreden kurs'!$D$15</f>
        <v>1078.8542779537486</v>
      </c>
      <c r="Q57" s="26">
        <f>'Cena na poramnuvanje'!Q57*'Sreden kurs'!$D$15</f>
        <v>1413.6809935804638</v>
      </c>
      <c r="R57" s="26">
        <f>'Cena na poramnuvanje'!R57*'Sreden kurs'!$D$15</f>
        <v>1660.4846602434782</v>
      </c>
      <c r="S57" s="26">
        <f>'Cena na poramnuvanje'!S57*'Sreden kurs'!$D$15</f>
        <v>1931.3968418561001</v>
      </c>
      <c r="T57" s="26">
        <f>'Cena na poramnuvanje'!T57*'Sreden kurs'!$D$15</f>
        <v>2451.9072253072623</v>
      </c>
      <c r="U57" s="26">
        <f>'Cena na poramnuvanje'!U57*'Sreden kurs'!$D$15</f>
        <v>2620.2502943070303</v>
      </c>
      <c r="V57" s="26">
        <f>'Cena na poramnuvanje'!V57*'Sreden kurs'!$D$15</f>
        <v>2772.4006301538461</v>
      </c>
      <c r="W57" s="26">
        <f>'Cena na poramnuvanje'!W57*'Sreden kurs'!$D$15</f>
        <v>3582.4452658686132</v>
      </c>
      <c r="X57" s="26">
        <f>'Cena na poramnuvanje'!X57*'Sreden kurs'!$D$15</f>
        <v>2720.1144600000002</v>
      </c>
      <c r="Y57" s="26">
        <f>'Cena na poramnuvanje'!Y57*'Sreden kurs'!$D$15</f>
        <v>2660.5370853409613</v>
      </c>
      <c r="Z57" s="26">
        <f>'Cena na poramnuvanje'!Z57*'Sreden kurs'!$D$15</f>
        <v>2354.9653079999998</v>
      </c>
      <c r="AA57" s="27">
        <f>'Cena na poramnuvanje'!AA57*'Sreden kurs'!$D$15</f>
        <v>0</v>
      </c>
    </row>
    <row r="58" spans="2:27" x14ac:dyDescent="0.25">
      <c r="B58" s="62"/>
      <c r="C58" s="6" t="s">
        <v>28</v>
      </c>
      <c r="D58" s="26">
        <f>'Cena na poramnuvanje'!D58*'Sreden kurs'!$D$15</f>
        <v>0</v>
      </c>
      <c r="E58" s="26">
        <f>'Cena na poramnuvanje'!E58*'Sreden kurs'!$D$15</f>
        <v>0</v>
      </c>
      <c r="F58" s="26">
        <f>'Cena na poramnuvanje'!F58*'Sreden kurs'!$D$15</f>
        <v>0</v>
      </c>
      <c r="G58" s="26">
        <f>'Cena na poramnuvanje'!G58*'Sreden kurs'!$D$15</f>
        <v>0</v>
      </c>
      <c r="H58" s="26">
        <f>'Cena na poramnuvanje'!H58*'Sreden kurs'!$D$15</f>
        <v>0</v>
      </c>
      <c r="I58" s="26">
        <f>'Cena na poramnuvanje'!I58*'Sreden kurs'!$D$15</f>
        <v>0</v>
      </c>
      <c r="J58" s="26">
        <f>'Cena na poramnuvanje'!J58*'Sreden kurs'!$D$15</f>
        <v>0</v>
      </c>
      <c r="K58" s="26">
        <f>'Cena na poramnuvanje'!K58*'Sreden kurs'!$D$15</f>
        <v>0</v>
      </c>
      <c r="L58" s="26">
        <f>'Cena na poramnuvanje'!L58*'Sreden kurs'!$D$15</f>
        <v>0</v>
      </c>
      <c r="M58" s="26">
        <f>'Cena na poramnuvanje'!M58*'Sreden kurs'!$D$15</f>
        <v>0</v>
      </c>
      <c r="N58" s="26">
        <f>'Cena na poramnuvanje'!N58*'Sreden kurs'!$D$15</f>
        <v>0</v>
      </c>
      <c r="O58" s="26">
        <f>'Cena na poramnuvanje'!O58*'Sreden kurs'!$D$15</f>
        <v>0</v>
      </c>
      <c r="P58" s="26">
        <f>'Cena na poramnuvanje'!P58*'Sreden kurs'!$D$15</f>
        <v>0</v>
      </c>
      <c r="Q58" s="26">
        <f>'Cena na poramnuvanje'!Q58*'Sreden kurs'!$D$15</f>
        <v>0</v>
      </c>
      <c r="R58" s="26">
        <f>'Cena na poramnuvanje'!R58*'Sreden kurs'!$D$15</f>
        <v>0</v>
      </c>
      <c r="S58" s="26">
        <f>'Cena na poramnuvanje'!S58*'Sreden kurs'!$D$15</f>
        <v>0</v>
      </c>
      <c r="T58" s="26">
        <f>'Cena na poramnuvanje'!T58*'Sreden kurs'!$D$15</f>
        <v>0</v>
      </c>
      <c r="U58" s="26">
        <f>'Cena na poramnuvanje'!U58*'Sreden kurs'!$D$15</f>
        <v>0</v>
      </c>
      <c r="V58" s="26">
        <f>'Cena na poramnuvanje'!V58*'Sreden kurs'!$D$15</f>
        <v>0</v>
      </c>
      <c r="W58" s="26">
        <f>'Cena na poramnuvanje'!W58*'Sreden kurs'!$D$15</f>
        <v>0</v>
      </c>
      <c r="X58" s="26">
        <f>'Cena na poramnuvanje'!X58*'Sreden kurs'!$D$15</f>
        <v>0</v>
      </c>
      <c r="Y58" s="26">
        <f>'Cena na poramnuvanje'!Y58*'Sreden kurs'!$D$15</f>
        <v>0</v>
      </c>
      <c r="Z58" s="26">
        <f>'Cena na poramnuvanje'!Z58*'Sreden kurs'!$D$15</f>
        <v>0</v>
      </c>
      <c r="AA58" s="27">
        <f>'Cena na poramnuvanje'!AA58*'Sreden kurs'!$D$15</f>
        <v>0</v>
      </c>
    </row>
    <row r="59" spans="2:27" ht="15.75" thickBot="1" x14ac:dyDescent="0.3">
      <c r="B59" s="63"/>
      <c r="C59" s="9" t="s">
        <v>29</v>
      </c>
      <c r="D59" s="28">
        <f>'Cena na poramnuvanje'!D59*'Sreden kurs'!$D$15</f>
        <v>0</v>
      </c>
      <c r="E59" s="28">
        <f>'Cena na poramnuvanje'!E59*'Sreden kurs'!$D$15</f>
        <v>0</v>
      </c>
      <c r="F59" s="28">
        <f>'Cena na poramnuvanje'!F59*'Sreden kurs'!$D$15</f>
        <v>0</v>
      </c>
      <c r="G59" s="28">
        <f>'Cena na poramnuvanje'!G59*'Sreden kurs'!$D$15</f>
        <v>0</v>
      </c>
      <c r="H59" s="28">
        <f>'Cena na poramnuvanje'!H59*'Sreden kurs'!$D$15</f>
        <v>0</v>
      </c>
      <c r="I59" s="28">
        <f>'Cena na poramnuvanje'!I59*'Sreden kurs'!$D$15</f>
        <v>0</v>
      </c>
      <c r="J59" s="28">
        <f>'Cena na poramnuvanje'!J59*'Sreden kurs'!$D$15</f>
        <v>0</v>
      </c>
      <c r="K59" s="28">
        <f>'Cena na poramnuvanje'!K59*'Sreden kurs'!$D$15</f>
        <v>0</v>
      </c>
      <c r="L59" s="28">
        <f>'Cena na poramnuvanje'!L59*'Sreden kurs'!$D$15</f>
        <v>0</v>
      </c>
      <c r="M59" s="28">
        <f>'Cena na poramnuvanje'!M59*'Sreden kurs'!$D$15</f>
        <v>0</v>
      </c>
      <c r="N59" s="28">
        <f>'Cena na poramnuvanje'!N59*'Sreden kurs'!$D$15</f>
        <v>0</v>
      </c>
      <c r="O59" s="28">
        <f>'Cena na poramnuvanje'!O59*'Sreden kurs'!$D$15</f>
        <v>0</v>
      </c>
      <c r="P59" s="28">
        <f>'Cena na poramnuvanje'!P59*'Sreden kurs'!$D$15</f>
        <v>0</v>
      </c>
      <c r="Q59" s="28">
        <f>'Cena na poramnuvanje'!Q59*'Sreden kurs'!$D$15</f>
        <v>0</v>
      </c>
      <c r="R59" s="28">
        <f>'Cena na poramnuvanje'!R59*'Sreden kurs'!$D$15</f>
        <v>0</v>
      </c>
      <c r="S59" s="28">
        <f>'Cena na poramnuvanje'!S59*'Sreden kurs'!$D$15</f>
        <v>0</v>
      </c>
      <c r="T59" s="28">
        <f>'Cena na poramnuvanje'!T59*'Sreden kurs'!$D$15</f>
        <v>0</v>
      </c>
      <c r="U59" s="28">
        <f>'Cena na poramnuvanje'!U59*'Sreden kurs'!$D$15</f>
        <v>0</v>
      </c>
      <c r="V59" s="28">
        <f>'Cena na poramnuvanje'!V59*'Sreden kurs'!$D$15</f>
        <v>0</v>
      </c>
      <c r="W59" s="28">
        <f>'Cena na poramnuvanje'!W59*'Sreden kurs'!$D$15</f>
        <v>0</v>
      </c>
      <c r="X59" s="28">
        <f>'Cena na poramnuvanje'!X59*'Sreden kurs'!$D$15</f>
        <v>0</v>
      </c>
      <c r="Y59" s="28">
        <f>'Cena na poramnuvanje'!Y59*'Sreden kurs'!$D$15</f>
        <v>0</v>
      </c>
      <c r="Z59" s="28">
        <f>'Cena na poramnuvanje'!Z59*'Sreden kurs'!$D$15</f>
        <v>0</v>
      </c>
      <c r="AA59" s="29">
        <f>'Cena na poramnuvanje'!AA59*'Sreden kurs'!$D$15</f>
        <v>0</v>
      </c>
    </row>
    <row r="60" spans="2:27" ht="15.75" thickTop="1" x14ac:dyDescent="0.25">
      <c r="B60" s="61" t="str">
        <f>'Cena na poramnuvanje'!B60:B63</f>
        <v>15.03.2023</v>
      </c>
      <c r="C60" s="6" t="s">
        <v>26</v>
      </c>
      <c r="D60" s="26">
        <f>'Cena na poramnuvanje'!D60*'Sreden kurs'!$D$16</f>
        <v>0</v>
      </c>
      <c r="E60" s="26">
        <f>'Cena na poramnuvanje'!E60*'Sreden kurs'!$D$16</f>
        <v>0</v>
      </c>
      <c r="F60" s="26">
        <f>'Cena na poramnuvanje'!F60*'Sreden kurs'!$D$16</f>
        <v>0</v>
      </c>
      <c r="G60" s="26">
        <f>'Cena na poramnuvanje'!G60*'Sreden kurs'!$D$16</f>
        <v>0</v>
      </c>
      <c r="H60" s="26">
        <f>'Cena na poramnuvanje'!H60*'Sreden kurs'!$D$16</f>
        <v>0</v>
      </c>
      <c r="I60" s="26">
        <f>'Cena na poramnuvanje'!I60*'Sreden kurs'!$D$16</f>
        <v>0</v>
      </c>
      <c r="J60" s="26">
        <f>'Cena na poramnuvanje'!J60*'Sreden kurs'!$D$16</f>
        <v>12824.24913</v>
      </c>
      <c r="K60" s="26">
        <f>'Cena na poramnuvanje'!K60*'Sreden kurs'!$D$16</f>
        <v>14687.743917</v>
      </c>
      <c r="L60" s="26">
        <f>'Cena na poramnuvanje'!L60*'Sreden kurs'!$D$16</f>
        <v>12474.259632153848</v>
      </c>
      <c r="M60" s="26">
        <f>'Cena na poramnuvanje'!M60*'Sreden kurs'!$D$16</f>
        <v>10502.497072416512</v>
      </c>
      <c r="N60" s="26">
        <f>'Cena na poramnuvanje'!N60*'Sreden kurs'!$D$16</f>
        <v>8668.5390686786923</v>
      </c>
      <c r="O60" s="26">
        <f>'Cena na poramnuvanje'!O60*'Sreden kurs'!$D$16</f>
        <v>8946.5167720635491</v>
      </c>
      <c r="P60" s="26">
        <f>'Cena na poramnuvanje'!P60*'Sreden kurs'!$D$16</f>
        <v>7958.6990709098136</v>
      </c>
      <c r="Q60" s="26">
        <f>'Cena na poramnuvanje'!Q60*'Sreden kurs'!$D$16</f>
        <v>9063.9498179999991</v>
      </c>
      <c r="R60" s="26">
        <f>'Cena na poramnuvanje'!R60*'Sreden kurs'!$D$16</f>
        <v>9315.6233940000002</v>
      </c>
      <c r="S60" s="26">
        <f>'Cena na poramnuvanje'!S60*'Sreden kurs'!$D$16</f>
        <v>9825.7558629999985</v>
      </c>
      <c r="T60" s="26">
        <f>'Cena na poramnuvanje'!T60*'Sreden kurs'!$D$16</f>
        <v>11288.300099999999</v>
      </c>
      <c r="U60" s="26">
        <f>'Cena na poramnuvanje'!U60*'Sreden kurs'!$D$16</f>
        <v>0</v>
      </c>
      <c r="V60" s="26">
        <f>'Cena na poramnuvanje'!V60*'Sreden kurs'!$D$16</f>
        <v>0</v>
      </c>
      <c r="W60" s="26">
        <f>'Cena na poramnuvanje'!W60*'Sreden kurs'!$D$16</f>
        <v>18440.641065</v>
      </c>
      <c r="X60" s="26">
        <f>'Cena na poramnuvanje'!X60*'Sreden kurs'!$D$16</f>
        <v>15749.954451000001</v>
      </c>
      <c r="Y60" s="26">
        <f>'Cena na poramnuvanje'!Y60*'Sreden kurs'!$D$16</f>
        <v>13634.786088000001</v>
      </c>
      <c r="Z60" s="26">
        <f>'Cena na poramnuvanje'!Z60*'Sreden kurs'!$D$16</f>
        <v>11927.020644648272</v>
      </c>
      <c r="AA60" s="27">
        <f>'Cena na poramnuvanje'!AA60*'Sreden kurs'!$D$16</f>
        <v>10411.501364260355</v>
      </c>
    </row>
    <row r="61" spans="2:27" x14ac:dyDescent="0.25">
      <c r="B61" s="62"/>
      <c r="C61" s="6" t="s">
        <v>27</v>
      </c>
      <c r="D61" s="26">
        <f>'Cena na poramnuvanje'!D61*'Sreden kurs'!$D$16</f>
        <v>3343.3107400000004</v>
      </c>
      <c r="E61" s="26">
        <f>'Cena na poramnuvanje'!E61*'Sreden kurs'!$D$16</f>
        <v>3319.8705539999996</v>
      </c>
      <c r="F61" s="26">
        <f>'Cena na poramnuvanje'!F61*'Sreden kurs'!$D$16</f>
        <v>3266.2048650000002</v>
      </c>
      <c r="G61" s="26">
        <f>'Cena na poramnuvanje'!G61*'Sreden kurs'!$D$16</f>
        <v>3091.6371639999998</v>
      </c>
      <c r="H61" s="26">
        <f>'Cena na poramnuvanje'!H61*'Sreden kurs'!$D$16</f>
        <v>3100.2730220000003</v>
      </c>
      <c r="I61" s="26">
        <f>'Cena na poramnuvanje'!I61*'Sreden kurs'!$D$16</f>
        <v>3515.4110530000003</v>
      </c>
      <c r="J61" s="26">
        <f>'Cena na poramnuvanje'!J61*'Sreden kurs'!$D$16</f>
        <v>0</v>
      </c>
      <c r="K61" s="26">
        <f>'Cena na poramnuvanje'!K61*'Sreden kurs'!$D$16</f>
        <v>0</v>
      </c>
      <c r="L61" s="26">
        <f>'Cena na poramnuvanje'!L61*'Sreden kurs'!$D$16</f>
        <v>0</v>
      </c>
      <c r="M61" s="26">
        <f>'Cena na poramnuvanje'!M61*'Sreden kurs'!$D$16</f>
        <v>0</v>
      </c>
      <c r="N61" s="26">
        <f>'Cena na poramnuvanje'!N61*'Sreden kurs'!$D$16</f>
        <v>0</v>
      </c>
      <c r="O61" s="26">
        <f>'Cena na poramnuvanje'!O61*'Sreden kurs'!$D$16</f>
        <v>0</v>
      </c>
      <c r="P61" s="26">
        <f>'Cena na poramnuvanje'!P61*'Sreden kurs'!$D$16</f>
        <v>0</v>
      </c>
      <c r="Q61" s="26">
        <f>'Cena na poramnuvanje'!Q61*'Sreden kurs'!$D$16</f>
        <v>0</v>
      </c>
      <c r="R61" s="26">
        <f>'Cena na poramnuvanje'!R61*'Sreden kurs'!$D$16</f>
        <v>0</v>
      </c>
      <c r="S61" s="26">
        <f>'Cena na poramnuvanje'!S61*'Sreden kurs'!$D$16</f>
        <v>0</v>
      </c>
      <c r="T61" s="26">
        <f>'Cena na poramnuvanje'!T61*'Sreden kurs'!$D$16</f>
        <v>0</v>
      </c>
      <c r="U61" s="26">
        <f>'Cena na poramnuvanje'!U61*'Sreden kurs'!$D$16</f>
        <v>4651.0263799999993</v>
      </c>
      <c r="V61" s="26">
        <f>'Cena na poramnuvanje'!V61*'Sreden kurs'!$D$16</f>
        <v>5622.5604049999993</v>
      </c>
      <c r="W61" s="26">
        <f>'Cena na poramnuvanje'!W61*'Sreden kurs'!$D$16</f>
        <v>0</v>
      </c>
      <c r="X61" s="26">
        <f>'Cena na poramnuvanje'!X61*'Sreden kurs'!$D$16</f>
        <v>0</v>
      </c>
      <c r="Y61" s="26">
        <f>'Cena na poramnuvanje'!Y61*'Sreden kurs'!$D$16</f>
        <v>0</v>
      </c>
      <c r="Z61" s="26">
        <f>'Cena na poramnuvanje'!Z61*'Sreden kurs'!$D$16</f>
        <v>0</v>
      </c>
      <c r="AA61" s="27">
        <f>'Cena na poramnuvanje'!AA61*'Sreden kurs'!$D$16</f>
        <v>0</v>
      </c>
    </row>
    <row r="62" spans="2:27" x14ac:dyDescent="0.25">
      <c r="B62" s="62"/>
      <c r="C62" s="6" t="s">
        <v>28</v>
      </c>
      <c r="D62" s="26">
        <f>'Cena na poramnuvanje'!D62*'Sreden kurs'!$D$16</f>
        <v>0</v>
      </c>
      <c r="E62" s="26">
        <f>'Cena na poramnuvanje'!E62*'Sreden kurs'!$D$16</f>
        <v>0</v>
      </c>
      <c r="F62" s="26">
        <f>'Cena na poramnuvanje'!F62*'Sreden kurs'!$D$16</f>
        <v>0</v>
      </c>
      <c r="G62" s="26">
        <f>'Cena na poramnuvanje'!G62*'Sreden kurs'!$D$16</f>
        <v>0</v>
      </c>
      <c r="H62" s="26">
        <f>'Cena na poramnuvanje'!H62*'Sreden kurs'!$D$16</f>
        <v>0</v>
      </c>
      <c r="I62" s="26">
        <f>'Cena na poramnuvanje'!I62*'Sreden kurs'!$D$16</f>
        <v>0</v>
      </c>
      <c r="J62" s="26">
        <f>'Cena na poramnuvanje'!J62*'Sreden kurs'!$D$16</f>
        <v>0</v>
      </c>
      <c r="K62" s="26">
        <f>'Cena na poramnuvanje'!K62*'Sreden kurs'!$D$16</f>
        <v>0</v>
      </c>
      <c r="L62" s="26">
        <f>'Cena na poramnuvanje'!L62*'Sreden kurs'!$D$16</f>
        <v>0</v>
      </c>
      <c r="M62" s="26">
        <f>'Cena na poramnuvanje'!M62*'Sreden kurs'!$D$16</f>
        <v>0</v>
      </c>
      <c r="N62" s="26">
        <f>'Cena na poramnuvanje'!N62*'Sreden kurs'!$D$16</f>
        <v>0</v>
      </c>
      <c r="O62" s="26">
        <f>'Cena na poramnuvanje'!O62*'Sreden kurs'!$D$16</f>
        <v>0</v>
      </c>
      <c r="P62" s="26">
        <f>'Cena na poramnuvanje'!P62*'Sreden kurs'!$D$16</f>
        <v>0</v>
      </c>
      <c r="Q62" s="26">
        <f>'Cena na poramnuvanje'!Q62*'Sreden kurs'!$D$16</f>
        <v>0</v>
      </c>
      <c r="R62" s="26">
        <f>'Cena na poramnuvanje'!R62*'Sreden kurs'!$D$16</f>
        <v>0</v>
      </c>
      <c r="S62" s="26">
        <f>'Cena na poramnuvanje'!S62*'Sreden kurs'!$D$16</f>
        <v>0</v>
      </c>
      <c r="T62" s="26">
        <f>'Cena na poramnuvanje'!T62*'Sreden kurs'!$D$16</f>
        <v>0</v>
      </c>
      <c r="U62" s="26">
        <f>'Cena na poramnuvanje'!U62*'Sreden kurs'!$D$16</f>
        <v>0</v>
      </c>
      <c r="V62" s="26">
        <f>'Cena na poramnuvanje'!V62*'Sreden kurs'!$D$16</f>
        <v>0</v>
      </c>
      <c r="W62" s="26">
        <f>'Cena na poramnuvanje'!W62*'Sreden kurs'!$D$16</f>
        <v>0</v>
      </c>
      <c r="X62" s="26">
        <f>'Cena na poramnuvanje'!X62*'Sreden kurs'!$D$16</f>
        <v>0</v>
      </c>
      <c r="Y62" s="26">
        <f>'Cena na poramnuvanje'!Y62*'Sreden kurs'!$D$16</f>
        <v>0</v>
      </c>
      <c r="Z62" s="26">
        <f>'Cena na poramnuvanje'!Z62*'Sreden kurs'!$D$16</f>
        <v>0</v>
      </c>
      <c r="AA62" s="27">
        <f>'Cena na poramnuvanje'!AA62*'Sreden kurs'!$D$16</f>
        <v>0</v>
      </c>
    </row>
    <row r="63" spans="2:27" ht="15.75" thickBot="1" x14ac:dyDescent="0.3">
      <c r="B63" s="63"/>
      <c r="C63" s="9" t="s">
        <v>29</v>
      </c>
      <c r="D63" s="28">
        <f>'Cena na poramnuvanje'!D63*'Sreden kurs'!$D$16</f>
        <v>0</v>
      </c>
      <c r="E63" s="28">
        <f>'Cena na poramnuvanje'!E63*'Sreden kurs'!$D$16</f>
        <v>0</v>
      </c>
      <c r="F63" s="28">
        <f>'Cena na poramnuvanje'!F63*'Sreden kurs'!$D$16</f>
        <v>0</v>
      </c>
      <c r="G63" s="28">
        <f>'Cena na poramnuvanje'!G63*'Sreden kurs'!$D$16</f>
        <v>0</v>
      </c>
      <c r="H63" s="28">
        <f>'Cena na poramnuvanje'!H63*'Sreden kurs'!$D$16</f>
        <v>0</v>
      </c>
      <c r="I63" s="28">
        <f>'Cena na poramnuvanje'!I63*'Sreden kurs'!$D$16</f>
        <v>0</v>
      </c>
      <c r="J63" s="28">
        <f>'Cena na poramnuvanje'!J63*'Sreden kurs'!$D$16</f>
        <v>0</v>
      </c>
      <c r="K63" s="28">
        <f>'Cena na poramnuvanje'!K63*'Sreden kurs'!$D$16</f>
        <v>0</v>
      </c>
      <c r="L63" s="28">
        <f>'Cena na poramnuvanje'!L63*'Sreden kurs'!$D$16</f>
        <v>0</v>
      </c>
      <c r="M63" s="28">
        <f>'Cena na poramnuvanje'!M63*'Sreden kurs'!$D$16</f>
        <v>0</v>
      </c>
      <c r="N63" s="28">
        <f>'Cena na poramnuvanje'!N63*'Sreden kurs'!$D$16</f>
        <v>0</v>
      </c>
      <c r="O63" s="28">
        <f>'Cena na poramnuvanje'!O63*'Sreden kurs'!$D$16</f>
        <v>0</v>
      </c>
      <c r="P63" s="28">
        <f>'Cena na poramnuvanje'!P63*'Sreden kurs'!$D$16</f>
        <v>0</v>
      </c>
      <c r="Q63" s="28">
        <f>'Cena na poramnuvanje'!Q63*'Sreden kurs'!$D$16</f>
        <v>0</v>
      </c>
      <c r="R63" s="28">
        <f>'Cena na poramnuvanje'!R63*'Sreden kurs'!$D$16</f>
        <v>0</v>
      </c>
      <c r="S63" s="28">
        <f>'Cena na poramnuvanje'!S63*'Sreden kurs'!$D$16</f>
        <v>0</v>
      </c>
      <c r="T63" s="28">
        <f>'Cena na poramnuvanje'!T63*'Sreden kurs'!$D$16</f>
        <v>0</v>
      </c>
      <c r="U63" s="28">
        <f>'Cena na poramnuvanje'!U63*'Sreden kurs'!$D$16</f>
        <v>0</v>
      </c>
      <c r="V63" s="28">
        <f>'Cena na poramnuvanje'!V63*'Sreden kurs'!$D$16</f>
        <v>0</v>
      </c>
      <c r="W63" s="28">
        <f>'Cena na poramnuvanje'!W63*'Sreden kurs'!$D$16</f>
        <v>0</v>
      </c>
      <c r="X63" s="28">
        <f>'Cena na poramnuvanje'!X63*'Sreden kurs'!$D$16</f>
        <v>0</v>
      </c>
      <c r="Y63" s="28">
        <f>'Cena na poramnuvanje'!Y63*'Sreden kurs'!$D$16</f>
        <v>0</v>
      </c>
      <c r="Z63" s="28">
        <f>'Cena na poramnuvanje'!Z63*'Sreden kurs'!$D$16</f>
        <v>0</v>
      </c>
      <c r="AA63" s="29">
        <f>'Cena na poramnuvanje'!AA63*'Sreden kurs'!$D$16</f>
        <v>0</v>
      </c>
    </row>
    <row r="64" spans="2:27" ht="15.75" thickTop="1" x14ac:dyDescent="0.25">
      <c r="B64" s="61" t="str">
        <f>'Cena na poramnuvanje'!B64:B67</f>
        <v>16.03.2023</v>
      </c>
      <c r="C64" s="6" t="s">
        <v>26</v>
      </c>
      <c r="D64" s="26">
        <f>'Cena na poramnuvanje'!D64*'Sreden kurs'!$D$17</f>
        <v>9808.6615470181532</v>
      </c>
      <c r="E64" s="26">
        <f>'Cena na poramnuvanje'!E64*'Sreden kurs'!$D$17</f>
        <v>0</v>
      </c>
      <c r="F64" s="26">
        <f>'Cena na poramnuvanje'!F64*'Sreden kurs'!$D$17</f>
        <v>9604.7904600000002</v>
      </c>
      <c r="G64" s="26">
        <f>'Cena na poramnuvanje'!G64*'Sreden kurs'!$D$17</f>
        <v>9253.1700000000019</v>
      </c>
      <c r="H64" s="26">
        <f>'Cena na poramnuvanje'!H64*'Sreden kurs'!$D$17</f>
        <v>9074.8922580000017</v>
      </c>
      <c r="I64" s="26">
        <f>'Cena na poramnuvanje'!I64*'Sreden kurs'!$D$17</f>
        <v>9610.3423619999994</v>
      </c>
      <c r="J64" s="26">
        <f>'Cena na poramnuvanje'!J64*'Sreden kurs'!$D$17</f>
        <v>11682.25535244944</v>
      </c>
      <c r="K64" s="26">
        <f>'Cena na poramnuvanje'!K64*'Sreden kurs'!$D$17</f>
        <v>13172.195933999999</v>
      </c>
      <c r="L64" s="26">
        <f>'Cena na poramnuvanje'!L64*'Sreden kurs'!$D$17</f>
        <v>12772.458990000001</v>
      </c>
      <c r="M64" s="26">
        <f>'Cena na poramnuvanje'!M64*'Sreden kurs'!$D$17</f>
        <v>10837.312704000004</v>
      </c>
      <c r="N64" s="26">
        <f>'Cena na poramnuvanje'!N64*'Sreden kurs'!$D$17</f>
        <v>9549.2714400000004</v>
      </c>
      <c r="O64" s="26">
        <f>'Cena na poramnuvanje'!O64*'Sreden kurs'!$D$17</f>
        <v>8042.035259205215</v>
      </c>
      <c r="P64" s="26">
        <f>'Cena na poramnuvanje'!P64*'Sreden kurs'!$D$17</f>
        <v>7532.1128472631581</v>
      </c>
      <c r="Q64" s="26">
        <f>'Cena na poramnuvanje'!Q64*'Sreden kurs'!$D$17</f>
        <v>7250.6528411008512</v>
      </c>
      <c r="R64" s="26">
        <f>'Cena na poramnuvanje'!R64*'Sreden kurs'!$D$17</f>
        <v>7422.256074993883</v>
      </c>
      <c r="S64" s="26">
        <f>'Cena na poramnuvanje'!S64*'Sreden kurs'!$D$17</f>
        <v>7799.6873303001357</v>
      </c>
      <c r="T64" s="26">
        <f>'Cena na poramnuvanje'!T64*'Sreden kurs'!$D$17</f>
        <v>9488.7075195114485</v>
      </c>
      <c r="U64" s="26">
        <f>'Cena na poramnuvanje'!U64*'Sreden kurs'!$D$17</f>
        <v>12188.621279641004</v>
      </c>
      <c r="V64" s="26">
        <f>'Cena na poramnuvanje'!V64*'Sreden kurs'!$D$17</f>
        <v>12462.87286239411</v>
      </c>
      <c r="W64" s="26">
        <f>'Cena na poramnuvanje'!W64*'Sreden kurs'!$D$17</f>
        <v>11617.772067119584</v>
      </c>
      <c r="X64" s="26">
        <f>'Cena na poramnuvanje'!X64*'Sreden kurs'!$D$17</f>
        <v>10576.623637304348</v>
      </c>
      <c r="Y64" s="26">
        <f>'Cena na poramnuvanje'!Y64*'Sreden kurs'!$D$17</f>
        <v>9278.3444974285721</v>
      </c>
      <c r="Z64" s="26">
        <f>'Cena na poramnuvanje'!Z64*'Sreden kurs'!$D$17</f>
        <v>8598.3302579952124</v>
      </c>
      <c r="AA64" s="27">
        <f>'Cena na poramnuvanje'!AA64*'Sreden kurs'!$D$17</f>
        <v>6822.2634347420117</v>
      </c>
    </row>
    <row r="65" spans="2:27" x14ac:dyDescent="0.25">
      <c r="B65" s="62"/>
      <c r="C65" s="6" t="s">
        <v>27</v>
      </c>
      <c r="D65" s="26">
        <f>'Cena na poramnuvanje'!D65*'Sreden kurs'!$D$17</f>
        <v>0</v>
      </c>
      <c r="E65" s="26">
        <f>'Cena na poramnuvanje'!E65*'Sreden kurs'!$D$17</f>
        <v>3318.8036400000001</v>
      </c>
      <c r="F65" s="26">
        <f>'Cena na poramnuvanje'!F65*'Sreden kurs'!$D$17</f>
        <v>0</v>
      </c>
      <c r="G65" s="26">
        <f>'Cena na poramnuvanje'!G65*'Sreden kurs'!$D$17</f>
        <v>0</v>
      </c>
      <c r="H65" s="26">
        <f>'Cena na poramnuvanje'!H65*'Sreden kurs'!$D$17</f>
        <v>0</v>
      </c>
      <c r="I65" s="26">
        <f>'Cena na poramnuvanje'!I65*'Sreden kurs'!$D$17</f>
        <v>0</v>
      </c>
      <c r="J65" s="26">
        <f>'Cena na poramnuvanje'!J65*'Sreden kurs'!$D$17</f>
        <v>0</v>
      </c>
      <c r="K65" s="26">
        <f>'Cena na poramnuvanje'!K65*'Sreden kurs'!$D$17</f>
        <v>0</v>
      </c>
      <c r="L65" s="26">
        <f>'Cena na poramnuvanje'!L65*'Sreden kurs'!$D$17</f>
        <v>0</v>
      </c>
      <c r="M65" s="26">
        <f>'Cena na poramnuvanje'!M65*'Sreden kurs'!$D$17</f>
        <v>0</v>
      </c>
      <c r="N65" s="26">
        <f>'Cena na poramnuvanje'!N65*'Sreden kurs'!$D$17</f>
        <v>0</v>
      </c>
      <c r="O65" s="26">
        <f>'Cena na poramnuvanje'!O65*'Sreden kurs'!$D$17</f>
        <v>0</v>
      </c>
      <c r="P65" s="26">
        <f>'Cena na poramnuvanje'!P65*'Sreden kurs'!$D$17</f>
        <v>0</v>
      </c>
      <c r="Q65" s="26">
        <f>'Cena na poramnuvanje'!Q65*'Sreden kurs'!$D$17</f>
        <v>0</v>
      </c>
      <c r="R65" s="26">
        <f>'Cena na poramnuvanje'!R65*'Sreden kurs'!$D$17</f>
        <v>0</v>
      </c>
      <c r="S65" s="26">
        <f>'Cena na poramnuvanje'!S65*'Sreden kurs'!$D$17</f>
        <v>0</v>
      </c>
      <c r="T65" s="26">
        <f>'Cena na poramnuvanje'!T65*'Sreden kurs'!$D$17</f>
        <v>0</v>
      </c>
      <c r="U65" s="26">
        <f>'Cena na poramnuvanje'!U65*'Sreden kurs'!$D$17</f>
        <v>0</v>
      </c>
      <c r="V65" s="26">
        <f>'Cena na poramnuvanje'!V65*'Sreden kurs'!$D$17</f>
        <v>0</v>
      </c>
      <c r="W65" s="26">
        <f>'Cena na poramnuvanje'!W65*'Sreden kurs'!$D$17</f>
        <v>0</v>
      </c>
      <c r="X65" s="26">
        <f>'Cena na poramnuvanje'!X65*'Sreden kurs'!$D$17</f>
        <v>0</v>
      </c>
      <c r="Y65" s="26">
        <f>'Cena na poramnuvanje'!Y65*'Sreden kurs'!$D$17</f>
        <v>0</v>
      </c>
      <c r="Z65" s="26">
        <f>'Cena na poramnuvanje'!Z65*'Sreden kurs'!$D$17</f>
        <v>0</v>
      </c>
      <c r="AA65" s="27">
        <f>'Cena na poramnuvanje'!AA65*'Sreden kurs'!$D$17</f>
        <v>0</v>
      </c>
    </row>
    <row r="66" spans="2:27" x14ac:dyDescent="0.25">
      <c r="B66" s="62"/>
      <c r="C66" s="6" t="s">
        <v>28</v>
      </c>
      <c r="D66" s="26">
        <f>'Cena na poramnuvanje'!D66*'Sreden kurs'!$D$17</f>
        <v>0</v>
      </c>
      <c r="E66" s="26">
        <f>'Cena na poramnuvanje'!E66*'Sreden kurs'!$D$17</f>
        <v>0</v>
      </c>
      <c r="F66" s="26">
        <f>'Cena na poramnuvanje'!F66*'Sreden kurs'!$D$17</f>
        <v>0</v>
      </c>
      <c r="G66" s="26">
        <f>'Cena na poramnuvanje'!G66*'Sreden kurs'!$D$17</f>
        <v>0</v>
      </c>
      <c r="H66" s="26">
        <f>'Cena na poramnuvanje'!H66*'Sreden kurs'!$D$17</f>
        <v>0</v>
      </c>
      <c r="I66" s="26">
        <f>'Cena na poramnuvanje'!I66*'Sreden kurs'!$D$17</f>
        <v>0</v>
      </c>
      <c r="J66" s="26">
        <f>'Cena na poramnuvanje'!J66*'Sreden kurs'!$D$17</f>
        <v>0</v>
      </c>
      <c r="K66" s="26">
        <f>'Cena na poramnuvanje'!K66*'Sreden kurs'!$D$17</f>
        <v>0</v>
      </c>
      <c r="L66" s="26">
        <f>'Cena na poramnuvanje'!L66*'Sreden kurs'!$D$17</f>
        <v>0</v>
      </c>
      <c r="M66" s="26">
        <f>'Cena na poramnuvanje'!M66*'Sreden kurs'!$D$17</f>
        <v>0</v>
      </c>
      <c r="N66" s="26">
        <f>'Cena na poramnuvanje'!N66*'Sreden kurs'!$D$17</f>
        <v>0</v>
      </c>
      <c r="O66" s="26">
        <f>'Cena na poramnuvanje'!O66*'Sreden kurs'!$D$17</f>
        <v>0</v>
      </c>
      <c r="P66" s="26">
        <f>'Cena na poramnuvanje'!P66*'Sreden kurs'!$D$17</f>
        <v>0</v>
      </c>
      <c r="Q66" s="26">
        <f>'Cena na poramnuvanje'!Q66*'Sreden kurs'!$D$17</f>
        <v>0</v>
      </c>
      <c r="R66" s="26">
        <f>'Cena na poramnuvanje'!R66*'Sreden kurs'!$D$17</f>
        <v>0</v>
      </c>
      <c r="S66" s="26">
        <f>'Cena na poramnuvanje'!S66*'Sreden kurs'!$D$17</f>
        <v>0</v>
      </c>
      <c r="T66" s="26">
        <f>'Cena na poramnuvanje'!T66*'Sreden kurs'!$D$17</f>
        <v>0</v>
      </c>
      <c r="U66" s="26">
        <f>'Cena na poramnuvanje'!U66*'Sreden kurs'!$D$17</f>
        <v>0</v>
      </c>
      <c r="V66" s="26">
        <f>'Cena na poramnuvanje'!V66*'Sreden kurs'!$D$17</f>
        <v>0</v>
      </c>
      <c r="W66" s="26">
        <f>'Cena na poramnuvanje'!W66*'Sreden kurs'!$D$17</f>
        <v>0</v>
      </c>
      <c r="X66" s="26">
        <f>'Cena na poramnuvanje'!X66*'Sreden kurs'!$D$17</f>
        <v>0</v>
      </c>
      <c r="Y66" s="26">
        <f>'Cena na poramnuvanje'!Y66*'Sreden kurs'!$D$17</f>
        <v>0</v>
      </c>
      <c r="Z66" s="26">
        <f>'Cena na poramnuvanje'!Z66*'Sreden kurs'!$D$17</f>
        <v>0</v>
      </c>
      <c r="AA66" s="27">
        <f>'Cena na poramnuvanje'!AA66*'Sreden kurs'!$D$17</f>
        <v>0</v>
      </c>
    </row>
    <row r="67" spans="2:27" ht="15.75" thickBot="1" x14ac:dyDescent="0.3">
      <c r="B67" s="63"/>
      <c r="C67" s="9" t="s">
        <v>29</v>
      </c>
      <c r="D67" s="28">
        <f>'Cena na poramnuvanje'!D67*'Sreden kurs'!$D$17</f>
        <v>0</v>
      </c>
      <c r="E67" s="28">
        <f>'Cena na poramnuvanje'!E67*'Sreden kurs'!$D$17</f>
        <v>0</v>
      </c>
      <c r="F67" s="28">
        <f>'Cena na poramnuvanje'!F67*'Sreden kurs'!$D$17</f>
        <v>0</v>
      </c>
      <c r="G67" s="28">
        <f>'Cena na poramnuvanje'!G67*'Sreden kurs'!$D$17</f>
        <v>0</v>
      </c>
      <c r="H67" s="28">
        <f>'Cena na poramnuvanje'!H67*'Sreden kurs'!$D$17</f>
        <v>0</v>
      </c>
      <c r="I67" s="28">
        <f>'Cena na poramnuvanje'!I67*'Sreden kurs'!$D$17</f>
        <v>0</v>
      </c>
      <c r="J67" s="28">
        <f>'Cena na poramnuvanje'!J67*'Sreden kurs'!$D$17</f>
        <v>0</v>
      </c>
      <c r="K67" s="28">
        <f>'Cena na poramnuvanje'!K67*'Sreden kurs'!$D$17</f>
        <v>0</v>
      </c>
      <c r="L67" s="28">
        <f>'Cena na poramnuvanje'!L67*'Sreden kurs'!$D$17</f>
        <v>0</v>
      </c>
      <c r="M67" s="28">
        <f>'Cena na poramnuvanje'!M67*'Sreden kurs'!$D$17</f>
        <v>0</v>
      </c>
      <c r="N67" s="28">
        <f>'Cena na poramnuvanje'!N67*'Sreden kurs'!$D$17</f>
        <v>0</v>
      </c>
      <c r="O67" s="28">
        <f>'Cena na poramnuvanje'!O67*'Sreden kurs'!$D$17</f>
        <v>0</v>
      </c>
      <c r="P67" s="28">
        <f>'Cena na poramnuvanje'!P67*'Sreden kurs'!$D$17</f>
        <v>0</v>
      </c>
      <c r="Q67" s="28">
        <f>'Cena na poramnuvanje'!Q67*'Sreden kurs'!$D$17</f>
        <v>0</v>
      </c>
      <c r="R67" s="28">
        <f>'Cena na poramnuvanje'!R67*'Sreden kurs'!$D$17</f>
        <v>0</v>
      </c>
      <c r="S67" s="28">
        <f>'Cena na poramnuvanje'!S67*'Sreden kurs'!$D$17</f>
        <v>0</v>
      </c>
      <c r="T67" s="28">
        <f>'Cena na poramnuvanje'!T67*'Sreden kurs'!$D$17</f>
        <v>0</v>
      </c>
      <c r="U67" s="28">
        <f>'Cena na poramnuvanje'!U67*'Sreden kurs'!$D$17</f>
        <v>0</v>
      </c>
      <c r="V67" s="28">
        <f>'Cena na poramnuvanje'!V67*'Sreden kurs'!$D$17</f>
        <v>0</v>
      </c>
      <c r="W67" s="28">
        <f>'Cena na poramnuvanje'!W67*'Sreden kurs'!$D$17</f>
        <v>0</v>
      </c>
      <c r="X67" s="28">
        <f>'Cena na poramnuvanje'!X67*'Sreden kurs'!$D$17</f>
        <v>0</v>
      </c>
      <c r="Y67" s="28">
        <f>'Cena na poramnuvanje'!Y67*'Sreden kurs'!$D$17</f>
        <v>0</v>
      </c>
      <c r="Z67" s="28">
        <f>'Cena na poramnuvanje'!Z67*'Sreden kurs'!$D$17</f>
        <v>0</v>
      </c>
      <c r="AA67" s="29">
        <f>'Cena na poramnuvanje'!AA67*'Sreden kurs'!$D$17</f>
        <v>0</v>
      </c>
    </row>
    <row r="68" spans="2:27" ht="15.75" thickTop="1" x14ac:dyDescent="0.25">
      <c r="B68" s="61" t="str">
        <f>'Cena na poramnuvanje'!B68:B71</f>
        <v>17.03.2023</v>
      </c>
      <c r="C68" s="6" t="s">
        <v>26</v>
      </c>
      <c r="D68" s="26">
        <f>'Cena na poramnuvanje'!D68*'Sreden kurs'!$D$18</f>
        <v>5478.8715402117268</v>
      </c>
      <c r="E68" s="26">
        <f>'Cena na poramnuvanje'!E68*'Sreden kurs'!$D$18</f>
        <v>5416.5159450000001</v>
      </c>
      <c r="F68" s="26">
        <f>'Cena na poramnuvanje'!F68*'Sreden kurs'!$D$18</f>
        <v>4868.7575850000003</v>
      </c>
      <c r="G68" s="26">
        <f>'Cena na poramnuvanje'!G68*'Sreden kurs'!$D$18</f>
        <v>5813.7641249999988</v>
      </c>
      <c r="H68" s="26">
        <f>'Cena na poramnuvanje'!H68*'Sreden kurs'!$D$18</f>
        <v>6034.5946349999995</v>
      </c>
      <c r="I68" s="26">
        <f>'Cena na poramnuvanje'!I68*'Sreden kurs'!$D$18</f>
        <v>7011.2605565625008</v>
      </c>
      <c r="J68" s="26">
        <f>'Cena na poramnuvanje'!J68*'Sreden kurs'!$D$18</f>
        <v>0</v>
      </c>
      <c r="K68" s="26">
        <f>'Cena na poramnuvanje'!K68*'Sreden kurs'!$D$18</f>
        <v>0</v>
      </c>
      <c r="L68" s="26">
        <f>'Cena na poramnuvanje'!L68*'Sreden kurs'!$D$18</f>
        <v>9942.9245549999996</v>
      </c>
      <c r="M68" s="26">
        <f>'Cena na poramnuvanje'!M68*'Sreden kurs'!$D$18</f>
        <v>8022.0692250000011</v>
      </c>
      <c r="N68" s="26">
        <f>'Cena na poramnuvanje'!N68*'Sreden kurs'!$D$18</f>
        <v>0</v>
      </c>
      <c r="O68" s="26">
        <f>'Cena na poramnuvanje'!O68*'Sreden kurs'!$D$18</f>
        <v>0</v>
      </c>
      <c r="P68" s="26">
        <f>'Cena na poramnuvanje'!P68*'Sreden kurs'!$D$18</f>
        <v>0</v>
      </c>
      <c r="Q68" s="26">
        <f>'Cena na poramnuvanje'!Q68*'Sreden kurs'!$D$18</f>
        <v>0</v>
      </c>
      <c r="R68" s="26">
        <f>'Cena na poramnuvanje'!R68*'Sreden kurs'!$D$18</f>
        <v>0</v>
      </c>
      <c r="S68" s="26">
        <f>'Cena na poramnuvanje'!S68*'Sreden kurs'!$D$18</f>
        <v>0</v>
      </c>
      <c r="T68" s="26">
        <f>'Cena na poramnuvanje'!T68*'Sreden kurs'!$D$18</f>
        <v>0</v>
      </c>
      <c r="U68" s="26">
        <f>'Cena na poramnuvanje'!U68*'Sreden kurs'!$D$18</f>
        <v>0</v>
      </c>
      <c r="V68" s="26">
        <f>'Cena na poramnuvanje'!V68*'Sreden kurs'!$D$18</f>
        <v>0</v>
      </c>
      <c r="W68" s="26">
        <f>'Cena na poramnuvanje'!W68*'Sreden kurs'!$D$18</f>
        <v>0</v>
      </c>
      <c r="X68" s="26">
        <f>'Cena na poramnuvanje'!X68*'Sreden kurs'!$D$18</f>
        <v>0</v>
      </c>
      <c r="Y68" s="26">
        <f>'Cena na poramnuvanje'!Y68*'Sreden kurs'!$D$18</f>
        <v>0</v>
      </c>
      <c r="Z68" s="26">
        <f>'Cena na poramnuvanje'!Z68*'Sreden kurs'!$D$18</f>
        <v>0</v>
      </c>
      <c r="AA68" s="27">
        <f>'Cena na poramnuvanje'!AA68*'Sreden kurs'!$D$18</f>
        <v>0</v>
      </c>
    </row>
    <row r="69" spans="2:27" x14ac:dyDescent="0.25">
      <c r="B69" s="62"/>
      <c r="C69" s="6" t="s">
        <v>27</v>
      </c>
      <c r="D69" s="26">
        <f>'Cena na poramnuvanje'!D69*'Sreden kurs'!$D$18</f>
        <v>0</v>
      </c>
      <c r="E69" s="26">
        <f>'Cena na poramnuvanje'!E69*'Sreden kurs'!$D$18</f>
        <v>0</v>
      </c>
      <c r="F69" s="26">
        <f>'Cena na poramnuvanje'!F69*'Sreden kurs'!$D$18</f>
        <v>0</v>
      </c>
      <c r="G69" s="26">
        <f>'Cena na poramnuvanje'!G69*'Sreden kurs'!$D$18</f>
        <v>0</v>
      </c>
      <c r="H69" s="26">
        <f>'Cena na poramnuvanje'!H69*'Sreden kurs'!$D$18</f>
        <v>0</v>
      </c>
      <c r="I69" s="26">
        <f>'Cena na poramnuvanje'!I69*'Sreden kurs'!$D$18</f>
        <v>0</v>
      </c>
      <c r="J69" s="26">
        <f>'Cena na poramnuvanje'!J69*'Sreden kurs'!$D$18</f>
        <v>2461.9060530706247</v>
      </c>
      <c r="K69" s="26">
        <f>'Cena na poramnuvanje'!K69*'Sreden kurs'!$D$18</f>
        <v>3569.0651700000003</v>
      </c>
      <c r="L69" s="26">
        <f>'Cena na poramnuvanje'!L69*'Sreden kurs'!$D$18</f>
        <v>0</v>
      </c>
      <c r="M69" s="26">
        <f>'Cena na poramnuvanje'!M69*'Sreden kurs'!$D$18</f>
        <v>0</v>
      </c>
      <c r="N69" s="26">
        <f>'Cena na poramnuvanje'!N69*'Sreden kurs'!$D$18</f>
        <v>2168.8270199999997</v>
      </c>
      <c r="O69" s="26">
        <f>'Cena na poramnuvanje'!O69*'Sreden kurs'!$D$18</f>
        <v>1757.1171504283602</v>
      </c>
      <c r="P69" s="26">
        <f>'Cena na poramnuvanje'!P69*'Sreden kurs'!$D$18</f>
        <v>1352.6259308204519</v>
      </c>
      <c r="Q69" s="26">
        <f>'Cena na poramnuvanje'!Q69*'Sreden kurs'!$D$18</f>
        <v>1446.67283720314</v>
      </c>
      <c r="R69" s="26">
        <f>'Cena na poramnuvanje'!R69*'Sreden kurs'!$D$18</f>
        <v>1867.3149094405596</v>
      </c>
      <c r="S69" s="26">
        <f>'Cena na poramnuvanje'!S69*'Sreden kurs'!$D$18</f>
        <v>1914.8445696992485</v>
      </c>
      <c r="T69" s="26">
        <f>'Cena na poramnuvanje'!T69*'Sreden kurs'!$D$18</f>
        <v>2045.8666472784807</v>
      </c>
      <c r="U69" s="26">
        <f>'Cena na poramnuvanje'!U69*'Sreden kurs'!$D$18</f>
        <v>2394.4554829702483</v>
      </c>
      <c r="V69" s="26">
        <f>'Cena na poramnuvanje'!V69*'Sreden kurs'!$D$18</f>
        <v>2872.2738283108251</v>
      </c>
      <c r="W69" s="26">
        <f>'Cena na poramnuvanje'!W69*'Sreden kurs'!$D$18</f>
        <v>3106.0969677835051</v>
      </c>
      <c r="X69" s="26">
        <f>'Cena na poramnuvanje'!X69*'Sreden kurs'!$D$18</f>
        <v>2614.5344059962931</v>
      </c>
      <c r="Y69" s="26">
        <f>'Cena na poramnuvanje'!Y69*'Sreden kurs'!$D$18</f>
        <v>2331.3576706853578</v>
      </c>
      <c r="Z69" s="26">
        <f>'Cena na poramnuvanje'!Z69*'Sreden kurs'!$D$18</f>
        <v>2054.4224987185394</v>
      </c>
      <c r="AA69" s="27">
        <f>'Cena na poramnuvanje'!AA69*'Sreden kurs'!$D$18</f>
        <v>2659.231825205261</v>
      </c>
    </row>
    <row r="70" spans="2:27" x14ac:dyDescent="0.25">
      <c r="B70" s="62"/>
      <c r="C70" s="6" t="s">
        <v>28</v>
      </c>
      <c r="D70" s="26">
        <f>'Cena na poramnuvanje'!D70*'Sreden kurs'!$D$18</f>
        <v>0</v>
      </c>
      <c r="E70" s="26">
        <f>'Cena na poramnuvanje'!E70*'Sreden kurs'!$D$18</f>
        <v>0</v>
      </c>
      <c r="F70" s="26">
        <f>'Cena na poramnuvanje'!F70*'Sreden kurs'!$D$18</f>
        <v>0</v>
      </c>
      <c r="G70" s="26">
        <f>'Cena na poramnuvanje'!G70*'Sreden kurs'!$D$18</f>
        <v>0</v>
      </c>
      <c r="H70" s="26">
        <f>'Cena na poramnuvanje'!H70*'Sreden kurs'!$D$18</f>
        <v>0</v>
      </c>
      <c r="I70" s="26">
        <f>'Cena na poramnuvanje'!I70*'Sreden kurs'!$D$18</f>
        <v>0</v>
      </c>
      <c r="J70" s="26">
        <f>'Cena na poramnuvanje'!J70*'Sreden kurs'!$D$18</f>
        <v>0</v>
      </c>
      <c r="K70" s="26">
        <f>'Cena na poramnuvanje'!K70*'Sreden kurs'!$D$18</f>
        <v>0</v>
      </c>
      <c r="L70" s="26">
        <f>'Cena na poramnuvanje'!L70*'Sreden kurs'!$D$18</f>
        <v>0</v>
      </c>
      <c r="M70" s="26">
        <f>'Cena na poramnuvanje'!M70*'Sreden kurs'!$D$18</f>
        <v>0</v>
      </c>
      <c r="N70" s="26">
        <f>'Cena na poramnuvanje'!N70*'Sreden kurs'!$D$18</f>
        <v>0</v>
      </c>
      <c r="O70" s="26">
        <f>'Cena na poramnuvanje'!O70*'Sreden kurs'!$D$18</f>
        <v>0</v>
      </c>
      <c r="P70" s="26">
        <f>'Cena na poramnuvanje'!P70*'Sreden kurs'!$D$18</f>
        <v>0</v>
      </c>
      <c r="Q70" s="26">
        <f>'Cena na poramnuvanje'!Q70*'Sreden kurs'!$D$18</f>
        <v>0</v>
      </c>
      <c r="R70" s="26">
        <f>'Cena na poramnuvanje'!R70*'Sreden kurs'!$D$18</f>
        <v>0</v>
      </c>
      <c r="S70" s="26">
        <f>'Cena na poramnuvanje'!S70*'Sreden kurs'!$D$18</f>
        <v>0</v>
      </c>
      <c r="T70" s="26">
        <f>'Cena na poramnuvanje'!T70*'Sreden kurs'!$D$18</f>
        <v>0</v>
      </c>
      <c r="U70" s="26">
        <f>'Cena na poramnuvanje'!U70*'Sreden kurs'!$D$18</f>
        <v>0</v>
      </c>
      <c r="V70" s="26">
        <f>'Cena na poramnuvanje'!V70*'Sreden kurs'!$D$18</f>
        <v>0</v>
      </c>
      <c r="W70" s="26">
        <f>'Cena na poramnuvanje'!W70*'Sreden kurs'!$D$18</f>
        <v>0</v>
      </c>
      <c r="X70" s="26">
        <f>'Cena na poramnuvanje'!X70*'Sreden kurs'!$D$18</f>
        <v>0</v>
      </c>
      <c r="Y70" s="26">
        <f>'Cena na poramnuvanje'!Y70*'Sreden kurs'!$D$18</f>
        <v>0</v>
      </c>
      <c r="Z70" s="26">
        <f>'Cena na poramnuvanje'!Z70*'Sreden kurs'!$D$18</f>
        <v>0</v>
      </c>
      <c r="AA70" s="27">
        <f>'Cena na poramnuvanje'!AA70*'Sreden kurs'!$D$18</f>
        <v>0</v>
      </c>
    </row>
    <row r="71" spans="2:27" ht="15.75" thickBot="1" x14ac:dyDescent="0.3">
      <c r="B71" s="63"/>
      <c r="C71" s="9" t="s">
        <v>29</v>
      </c>
      <c r="D71" s="28">
        <f>'Cena na poramnuvanje'!D71*'Sreden kurs'!$D$18</f>
        <v>0</v>
      </c>
      <c r="E71" s="28">
        <f>'Cena na poramnuvanje'!E71*'Sreden kurs'!$D$18</f>
        <v>0</v>
      </c>
      <c r="F71" s="28">
        <f>'Cena na poramnuvanje'!F71*'Sreden kurs'!$D$18</f>
        <v>0</v>
      </c>
      <c r="G71" s="28">
        <f>'Cena na poramnuvanje'!G71*'Sreden kurs'!$D$18</f>
        <v>0</v>
      </c>
      <c r="H71" s="28">
        <f>'Cena na poramnuvanje'!H71*'Sreden kurs'!$D$18</f>
        <v>0</v>
      </c>
      <c r="I71" s="28">
        <f>'Cena na poramnuvanje'!I71*'Sreden kurs'!$D$18</f>
        <v>0</v>
      </c>
      <c r="J71" s="28">
        <f>'Cena na poramnuvanje'!J71*'Sreden kurs'!$D$18</f>
        <v>0</v>
      </c>
      <c r="K71" s="28">
        <f>'Cena na poramnuvanje'!K71*'Sreden kurs'!$D$18</f>
        <v>0</v>
      </c>
      <c r="L71" s="28">
        <f>'Cena na poramnuvanje'!L71*'Sreden kurs'!$D$18</f>
        <v>0</v>
      </c>
      <c r="M71" s="28">
        <f>'Cena na poramnuvanje'!M71*'Sreden kurs'!$D$18</f>
        <v>0</v>
      </c>
      <c r="N71" s="28">
        <f>'Cena na poramnuvanje'!N71*'Sreden kurs'!$D$18</f>
        <v>0</v>
      </c>
      <c r="O71" s="28">
        <f>'Cena na poramnuvanje'!O71*'Sreden kurs'!$D$18</f>
        <v>0</v>
      </c>
      <c r="P71" s="28">
        <f>'Cena na poramnuvanje'!P71*'Sreden kurs'!$D$18</f>
        <v>0</v>
      </c>
      <c r="Q71" s="28">
        <f>'Cena na poramnuvanje'!Q71*'Sreden kurs'!$D$18</f>
        <v>0</v>
      </c>
      <c r="R71" s="28">
        <f>'Cena na poramnuvanje'!R71*'Sreden kurs'!$D$18</f>
        <v>0</v>
      </c>
      <c r="S71" s="28">
        <f>'Cena na poramnuvanje'!S71*'Sreden kurs'!$D$18</f>
        <v>0</v>
      </c>
      <c r="T71" s="28">
        <f>'Cena na poramnuvanje'!T71*'Sreden kurs'!$D$18</f>
        <v>0</v>
      </c>
      <c r="U71" s="28">
        <f>'Cena na poramnuvanje'!U71*'Sreden kurs'!$D$18</f>
        <v>0</v>
      </c>
      <c r="V71" s="28">
        <f>'Cena na poramnuvanje'!V71*'Sreden kurs'!$D$18</f>
        <v>0</v>
      </c>
      <c r="W71" s="28">
        <f>'Cena na poramnuvanje'!W71*'Sreden kurs'!$D$18</f>
        <v>0</v>
      </c>
      <c r="X71" s="28">
        <f>'Cena na poramnuvanje'!X71*'Sreden kurs'!$D$18</f>
        <v>0</v>
      </c>
      <c r="Y71" s="28">
        <f>'Cena na poramnuvanje'!Y71*'Sreden kurs'!$D$18</f>
        <v>0</v>
      </c>
      <c r="Z71" s="28">
        <f>'Cena na poramnuvanje'!Z71*'Sreden kurs'!$D$18</f>
        <v>0</v>
      </c>
      <c r="AA71" s="29">
        <f>'Cena na poramnuvanje'!AA71*'Sreden kurs'!$D$18</f>
        <v>0</v>
      </c>
    </row>
    <row r="72" spans="2:27" ht="15.75" thickTop="1" x14ac:dyDescent="0.25">
      <c r="B72" s="61" t="str">
        <f>'Cena na poramnuvanje'!B72:B75</f>
        <v>18.03.2023</v>
      </c>
      <c r="C72" s="6" t="s">
        <v>26</v>
      </c>
      <c r="D72" s="26">
        <f>'Cena na poramnuvanje'!D72*'Sreden kurs'!$D$19</f>
        <v>0</v>
      </c>
      <c r="E72" s="26">
        <f>'Cena na poramnuvanje'!E72*'Sreden kurs'!$D$19</f>
        <v>0</v>
      </c>
      <c r="F72" s="26">
        <f>'Cena na poramnuvanje'!F72*'Sreden kurs'!$D$19</f>
        <v>8981.8838699999997</v>
      </c>
      <c r="G72" s="26">
        <f>'Cena na poramnuvanje'!G72*'Sreden kurs'!$D$19</f>
        <v>8791.2525000000005</v>
      </c>
      <c r="H72" s="26">
        <f>'Cena na poramnuvanje'!H72*'Sreden kurs'!$D$19</f>
        <v>8900.4491099999996</v>
      </c>
      <c r="I72" s="26">
        <f>'Cena na poramnuvanje'!I72*'Sreden kurs'!$D$19</f>
        <v>9235.4420999999966</v>
      </c>
      <c r="J72" s="26">
        <f>'Cena na poramnuvanje'!J72*'Sreden kurs'!$D$19</f>
        <v>0</v>
      </c>
      <c r="K72" s="26">
        <f>'Cena na poramnuvanje'!K72*'Sreden kurs'!$D$19</f>
        <v>0</v>
      </c>
      <c r="L72" s="26">
        <f>'Cena na poramnuvanje'!L72*'Sreden kurs'!$D$19</f>
        <v>0</v>
      </c>
      <c r="M72" s="26">
        <f>'Cena na poramnuvanje'!M72*'Sreden kurs'!$D$19</f>
        <v>0</v>
      </c>
      <c r="N72" s="26">
        <f>'Cena na poramnuvanje'!N72*'Sreden kurs'!$D$19</f>
        <v>0</v>
      </c>
      <c r="O72" s="26">
        <f>'Cena na poramnuvanje'!O72*'Sreden kurs'!$D$19</f>
        <v>0</v>
      </c>
      <c r="P72" s="26">
        <f>'Cena na poramnuvanje'!P72*'Sreden kurs'!$D$19</f>
        <v>0</v>
      </c>
      <c r="Q72" s="26">
        <f>'Cena na poramnuvanje'!Q72*'Sreden kurs'!$D$19</f>
        <v>0</v>
      </c>
      <c r="R72" s="26">
        <f>'Cena na poramnuvanje'!R72*'Sreden kurs'!$D$19</f>
        <v>0</v>
      </c>
      <c r="S72" s="26">
        <f>'Cena na poramnuvanje'!S72*'Sreden kurs'!$D$19</f>
        <v>0</v>
      </c>
      <c r="T72" s="26">
        <f>'Cena na poramnuvanje'!T72*'Sreden kurs'!$D$19</f>
        <v>0</v>
      </c>
      <c r="U72" s="26">
        <f>'Cena na poramnuvanje'!U72*'Sreden kurs'!$D$19</f>
        <v>0</v>
      </c>
      <c r="V72" s="26">
        <f>'Cena na poramnuvanje'!V72*'Sreden kurs'!$D$19</f>
        <v>0</v>
      </c>
      <c r="W72" s="26">
        <f>'Cena na poramnuvanje'!W72*'Sreden kurs'!$D$19</f>
        <v>0</v>
      </c>
      <c r="X72" s="26">
        <f>'Cena na poramnuvanje'!X72*'Sreden kurs'!$D$19</f>
        <v>0</v>
      </c>
      <c r="Y72" s="26">
        <f>'Cena na poramnuvanje'!Y72*'Sreden kurs'!$D$19</f>
        <v>0</v>
      </c>
      <c r="Z72" s="26">
        <f>'Cena na poramnuvanje'!Z72*'Sreden kurs'!$D$19</f>
        <v>0</v>
      </c>
      <c r="AA72" s="27">
        <f>'Cena na poramnuvanje'!AA72*'Sreden kurs'!$D$19</f>
        <v>10962.229169999999</v>
      </c>
    </row>
    <row r="73" spans="2:27" x14ac:dyDescent="0.25">
      <c r="B73" s="62"/>
      <c r="C73" s="6" t="s">
        <v>27</v>
      </c>
      <c r="D73" s="26">
        <f>'Cena na poramnuvanje'!D73*'Sreden kurs'!$D$19</f>
        <v>3310.4463799999999</v>
      </c>
      <c r="E73" s="26">
        <f>'Cena na poramnuvanje'!E73*'Sreden kurs'!$D$19</f>
        <v>3076.01298</v>
      </c>
      <c r="F73" s="26">
        <f>'Cena na poramnuvanje'!F73*'Sreden kurs'!$D$19</f>
        <v>0</v>
      </c>
      <c r="G73" s="26">
        <f>'Cena na poramnuvanje'!G73*'Sreden kurs'!$D$19</f>
        <v>0</v>
      </c>
      <c r="H73" s="26">
        <f>'Cena na poramnuvanje'!H73*'Sreden kurs'!$D$19</f>
        <v>0</v>
      </c>
      <c r="I73" s="26">
        <f>'Cena na poramnuvanje'!I73*'Sreden kurs'!$D$19</f>
        <v>0</v>
      </c>
      <c r="J73" s="26">
        <f>'Cena na poramnuvanje'!J73*'Sreden kurs'!$D$19</f>
        <v>3192.6127499999998</v>
      </c>
      <c r="K73" s="26">
        <f>'Cena na poramnuvanje'!K73*'Sreden kurs'!$D$19</f>
        <v>2204.0869989531343</v>
      </c>
      <c r="L73" s="26">
        <f>'Cena na poramnuvanje'!L73*'Sreden kurs'!$D$19</f>
        <v>1976.5550758857653</v>
      </c>
      <c r="M73" s="26">
        <f>'Cena na poramnuvanje'!M73*'Sreden kurs'!$D$19</f>
        <v>1883.48729</v>
      </c>
      <c r="N73" s="26">
        <f>'Cena na poramnuvanje'!N73*'Sreden kurs'!$D$19</f>
        <v>1781.0769099999998</v>
      </c>
      <c r="O73" s="26">
        <f>'Cena na poramnuvanje'!O73*'Sreden kurs'!$D$19</f>
        <v>1684.2189000000001</v>
      </c>
      <c r="P73" s="26">
        <f>'Cena na poramnuvanje'!P73*'Sreden kurs'!$D$19</f>
        <v>1683.7967900000001</v>
      </c>
      <c r="Q73" s="26">
        <f>'Cena na poramnuvanje'!Q73*'Sreden kurs'!$D$19</f>
        <v>1693.9879254372627</v>
      </c>
      <c r="R73" s="26">
        <f>'Cena na poramnuvanje'!R73*'Sreden kurs'!$D$19</f>
        <v>1896.7047722730686</v>
      </c>
      <c r="S73" s="26">
        <f>'Cena na poramnuvanje'!S73*'Sreden kurs'!$D$19</f>
        <v>1727.1298088888889</v>
      </c>
      <c r="T73" s="26">
        <f>'Cena na poramnuvanje'!T73*'Sreden kurs'!$D$19</f>
        <v>1959.7614974753449</v>
      </c>
      <c r="U73" s="26">
        <f>'Cena na poramnuvanje'!U73*'Sreden kurs'!$D$19</f>
        <v>2456.8281773790222</v>
      </c>
      <c r="V73" s="26">
        <f>'Cena na poramnuvanje'!V73*'Sreden kurs'!$D$19</f>
        <v>2914.3773200000001</v>
      </c>
      <c r="W73" s="26">
        <f>'Cena na poramnuvanje'!W73*'Sreden kurs'!$D$19</f>
        <v>3146.95993</v>
      </c>
      <c r="X73" s="26">
        <f>'Cena na poramnuvanje'!X73*'Sreden kurs'!$D$19</f>
        <v>2678.8022219135646</v>
      </c>
      <c r="Y73" s="26">
        <f>'Cena na poramnuvanje'!Y73*'Sreden kurs'!$D$19</f>
        <v>2566.2070998494828</v>
      </c>
      <c r="Z73" s="26">
        <f>'Cena na poramnuvanje'!Z73*'Sreden kurs'!$D$19</f>
        <v>2440.7975793442624</v>
      </c>
      <c r="AA73" s="27">
        <f>'Cena na poramnuvanje'!AA73*'Sreden kurs'!$D$19</f>
        <v>0</v>
      </c>
    </row>
    <row r="74" spans="2:27" x14ac:dyDescent="0.25">
      <c r="B74" s="62"/>
      <c r="C74" s="6" t="s">
        <v>28</v>
      </c>
      <c r="D74" s="26">
        <f>'Cena na poramnuvanje'!D74*'Sreden kurs'!$D$19</f>
        <v>0</v>
      </c>
      <c r="E74" s="26">
        <f>'Cena na poramnuvanje'!E74*'Sreden kurs'!$D$19</f>
        <v>0</v>
      </c>
      <c r="F74" s="26">
        <f>'Cena na poramnuvanje'!F74*'Sreden kurs'!$D$19</f>
        <v>0</v>
      </c>
      <c r="G74" s="26">
        <f>'Cena na poramnuvanje'!G74*'Sreden kurs'!$D$19</f>
        <v>0</v>
      </c>
      <c r="H74" s="26">
        <f>'Cena na poramnuvanje'!H74*'Sreden kurs'!$D$19</f>
        <v>0</v>
      </c>
      <c r="I74" s="26">
        <f>'Cena na poramnuvanje'!I74*'Sreden kurs'!$D$19</f>
        <v>0</v>
      </c>
      <c r="J74" s="26">
        <f>'Cena na poramnuvanje'!J74*'Sreden kurs'!$D$19</f>
        <v>0</v>
      </c>
      <c r="K74" s="26">
        <f>'Cena na poramnuvanje'!K74*'Sreden kurs'!$D$19</f>
        <v>0</v>
      </c>
      <c r="L74" s="26">
        <f>'Cena na poramnuvanje'!L74*'Sreden kurs'!$D$19</f>
        <v>0</v>
      </c>
      <c r="M74" s="26">
        <f>'Cena na poramnuvanje'!M74*'Sreden kurs'!$D$19</f>
        <v>0</v>
      </c>
      <c r="N74" s="26">
        <f>'Cena na poramnuvanje'!N74*'Sreden kurs'!$D$19</f>
        <v>0</v>
      </c>
      <c r="O74" s="26">
        <f>'Cena na poramnuvanje'!O74*'Sreden kurs'!$D$19</f>
        <v>0</v>
      </c>
      <c r="P74" s="26">
        <f>'Cena na poramnuvanje'!P74*'Sreden kurs'!$D$19</f>
        <v>0</v>
      </c>
      <c r="Q74" s="26">
        <f>'Cena na poramnuvanje'!Q74*'Sreden kurs'!$D$19</f>
        <v>0</v>
      </c>
      <c r="R74" s="26">
        <f>'Cena na poramnuvanje'!R74*'Sreden kurs'!$D$19</f>
        <v>0</v>
      </c>
      <c r="S74" s="26">
        <f>'Cena na poramnuvanje'!S74*'Sreden kurs'!$D$19</f>
        <v>0</v>
      </c>
      <c r="T74" s="26">
        <f>'Cena na poramnuvanje'!T74*'Sreden kurs'!$D$19</f>
        <v>0</v>
      </c>
      <c r="U74" s="26">
        <f>'Cena na poramnuvanje'!U74*'Sreden kurs'!$D$19</f>
        <v>0</v>
      </c>
      <c r="V74" s="26">
        <f>'Cena na poramnuvanje'!V74*'Sreden kurs'!$D$19</f>
        <v>0</v>
      </c>
      <c r="W74" s="26">
        <f>'Cena na poramnuvanje'!W74*'Sreden kurs'!$D$19</f>
        <v>0</v>
      </c>
      <c r="X74" s="26">
        <f>'Cena na poramnuvanje'!X74*'Sreden kurs'!$D$19</f>
        <v>0</v>
      </c>
      <c r="Y74" s="26">
        <f>'Cena na poramnuvanje'!Y74*'Sreden kurs'!$D$19</f>
        <v>0</v>
      </c>
      <c r="Z74" s="26">
        <f>'Cena na poramnuvanje'!Z74*'Sreden kurs'!$D$19</f>
        <v>0</v>
      </c>
      <c r="AA74" s="27">
        <f>'Cena na poramnuvanje'!AA74*'Sreden kurs'!$D$19</f>
        <v>0</v>
      </c>
    </row>
    <row r="75" spans="2:27" ht="15.75" thickBot="1" x14ac:dyDescent="0.3">
      <c r="B75" s="63"/>
      <c r="C75" s="9" t="s">
        <v>29</v>
      </c>
      <c r="D75" s="28">
        <f>'Cena na poramnuvanje'!D75*'Sreden kurs'!$D$19</f>
        <v>0</v>
      </c>
      <c r="E75" s="28">
        <f>'Cena na poramnuvanje'!E75*'Sreden kurs'!$D$19</f>
        <v>0</v>
      </c>
      <c r="F75" s="28">
        <f>'Cena na poramnuvanje'!F75*'Sreden kurs'!$D$19</f>
        <v>0</v>
      </c>
      <c r="G75" s="28">
        <f>'Cena na poramnuvanje'!G75*'Sreden kurs'!$D$19</f>
        <v>0</v>
      </c>
      <c r="H75" s="28">
        <f>'Cena na poramnuvanje'!H75*'Sreden kurs'!$D$19</f>
        <v>0</v>
      </c>
      <c r="I75" s="28">
        <f>'Cena na poramnuvanje'!I75*'Sreden kurs'!$D$19</f>
        <v>0</v>
      </c>
      <c r="J75" s="28">
        <f>'Cena na poramnuvanje'!J75*'Sreden kurs'!$D$19</f>
        <v>0</v>
      </c>
      <c r="K75" s="28">
        <f>'Cena na poramnuvanje'!K75*'Sreden kurs'!$D$19</f>
        <v>0</v>
      </c>
      <c r="L75" s="28">
        <f>'Cena na poramnuvanje'!L75*'Sreden kurs'!$D$19</f>
        <v>0</v>
      </c>
      <c r="M75" s="28">
        <f>'Cena na poramnuvanje'!M75*'Sreden kurs'!$D$19</f>
        <v>0</v>
      </c>
      <c r="N75" s="28">
        <f>'Cena na poramnuvanje'!N75*'Sreden kurs'!$D$19</f>
        <v>0</v>
      </c>
      <c r="O75" s="28">
        <f>'Cena na poramnuvanje'!O75*'Sreden kurs'!$D$19</f>
        <v>0</v>
      </c>
      <c r="P75" s="28">
        <f>'Cena na poramnuvanje'!P75*'Sreden kurs'!$D$19</f>
        <v>0</v>
      </c>
      <c r="Q75" s="28">
        <f>'Cena na poramnuvanje'!Q75*'Sreden kurs'!$D$19</f>
        <v>0</v>
      </c>
      <c r="R75" s="28">
        <f>'Cena na poramnuvanje'!R75*'Sreden kurs'!$D$19</f>
        <v>0</v>
      </c>
      <c r="S75" s="28">
        <f>'Cena na poramnuvanje'!S75*'Sreden kurs'!$D$19</f>
        <v>0</v>
      </c>
      <c r="T75" s="28">
        <f>'Cena na poramnuvanje'!T75*'Sreden kurs'!$D$19</f>
        <v>0</v>
      </c>
      <c r="U75" s="28">
        <f>'Cena na poramnuvanje'!U75*'Sreden kurs'!$D$19</f>
        <v>0</v>
      </c>
      <c r="V75" s="28">
        <f>'Cena na poramnuvanje'!V75*'Sreden kurs'!$D$19</f>
        <v>0</v>
      </c>
      <c r="W75" s="28">
        <f>'Cena na poramnuvanje'!W75*'Sreden kurs'!$D$19</f>
        <v>0</v>
      </c>
      <c r="X75" s="28">
        <f>'Cena na poramnuvanje'!X75*'Sreden kurs'!$D$19</f>
        <v>0</v>
      </c>
      <c r="Y75" s="28">
        <f>'Cena na poramnuvanje'!Y75*'Sreden kurs'!$D$19</f>
        <v>0</v>
      </c>
      <c r="Z75" s="28">
        <f>'Cena na poramnuvanje'!Z75*'Sreden kurs'!$D$19</f>
        <v>0</v>
      </c>
      <c r="AA75" s="29">
        <f>'Cena na poramnuvanje'!AA75*'Sreden kurs'!$D$19</f>
        <v>0</v>
      </c>
    </row>
    <row r="76" spans="2:27" ht="15.75" thickTop="1" x14ac:dyDescent="0.25">
      <c r="B76" s="61" t="str">
        <f>'Cena na poramnuvanje'!B76:B79</f>
        <v>19.03.2023</v>
      </c>
      <c r="C76" s="6" t="s">
        <v>26</v>
      </c>
      <c r="D76" s="26">
        <f>'Cena na poramnuvanje'!D76*'Sreden kurs'!$D$20</f>
        <v>10182.42965</v>
      </c>
      <c r="E76" s="26">
        <f>'Cena na poramnuvanje'!E76*'Sreden kurs'!$D$20</f>
        <v>0</v>
      </c>
      <c r="F76" s="26">
        <f>'Cena na poramnuvanje'!F76*'Sreden kurs'!$D$20</f>
        <v>0</v>
      </c>
      <c r="G76" s="26">
        <f>'Cena na poramnuvanje'!G76*'Sreden kurs'!$D$20</f>
        <v>0</v>
      </c>
      <c r="H76" s="26">
        <f>'Cena na poramnuvanje'!H76*'Sreden kurs'!$D$20</f>
        <v>0</v>
      </c>
      <c r="I76" s="26">
        <f>'Cena na poramnuvanje'!I76*'Sreden kurs'!$D$20</f>
        <v>9564.8827199999996</v>
      </c>
      <c r="J76" s="26">
        <f>'Cena na poramnuvanje'!J76*'Sreden kurs'!$D$20</f>
        <v>0</v>
      </c>
      <c r="K76" s="26">
        <f>'Cena na poramnuvanje'!K76*'Sreden kurs'!$D$20</f>
        <v>0</v>
      </c>
      <c r="L76" s="26">
        <f>'Cena na poramnuvanje'!L76*'Sreden kurs'!$D$20</f>
        <v>0</v>
      </c>
      <c r="M76" s="26">
        <f>'Cena na poramnuvanje'!M76*'Sreden kurs'!$D$20</f>
        <v>0</v>
      </c>
      <c r="N76" s="26">
        <f>'Cena na poramnuvanje'!N76*'Sreden kurs'!$D$20</f>
        <v>0</v>
      </c>
      <c r="O76" s="26">
        <f>'Cena na poramnuvanje'!O76*'Sreden kurs'!$D$20</f>
        <v>0</v>
      </c>
      <c r="P76" s="26">
        <f>'Cena na poramnuvanje'!P76*'Sreden kurs'!$D$20</f>
        <v>0</v>
      </c>
      <c r="Q76" s="26">
        <f>'Cena na poramnuvanje'!Q76*'Sreden kurs'!$D$20</f>
        <v>0</v>
      </c>
      <c r="R76" s="26">
        <f>'Cena na poramnuvanje'!R76*'Sreden kurs'!$D$20</f>
        <v>0</v>
      </c>
      <c r="S76" s="26">
        <f>'Cena na poramnuvanje'!S76*'Sreden kurs'!$D$20</f>
        <v>0</v>
      </c>
      <c r="T76" s="26">
        <f>'Cena na poramnuvanje'!T76*'Sreden kurs'!$D$20</f>
        <v>0</v>
      </c>
      <c r="U76" s="26">
        <f>'Cena na poramnuvanje'!U76*'Sreden kurs'!$D$20</f>
        <v>0</v>
      </c>
      <c r="V76" s="26">
        <f>'Cena na poramnuvanje'!V76*'Sreden kurs'!$D$20</f>
        <v>12175.003590619139</v>
      </c>
      <c r="W76" s="26">
        <f>'Cena na poramnuvanje'!W76*'Sreden kurs'!$D$20</f>
        <v>12431.524358152234</v>
      </c>
      <c r="X76" s="26">
        <f>'Cena na poramnuvanje'!X76*'Sreden kurs'!$D$20</f>
        <v>11616.166614288939</v>
      </c>
      <c r="Y76" s="26">
        <f>'Cena na poramnuvanje'!Y76*'Sreden kurs'!$D$20</f>
        <v>10845.851494800001</v>
      </c>
      <c r="Z76" s="26">
        <f>'Cena na poramnuvanje'!Z76*'Sreden kurs'!$D$20</f>
        <v>10913.149321699106</v>
      </c>
      <c r="AA76" s="27">
        <f>'Cena na poramnuvanje'!AA76*'Sreden kurs'!$D$20</f>
        <v>10424.281257073169</v>
      </c>
    </row>
    <row r="77" spans="2:27" x14ac:dyDescent="0.25">
      <c r="B77" s="62"/>
      <c r="C77" s="6" t="s">
        <v>27</v>
      </c>
      <c r="D77" s="26">
        <f>'Cena na poramnuvanje'!D77*'Sreden kurs'!$D$20</f>
        <v>0</v>
      </c>
      <c r="E77" s="26">
        <f>'Cena na poramnuvanje'!E77*'Sreden kurs'!$D$20</f>
        <v>3269.7289999999998</v>
      </c>
      <c r="F77" s="26">
        <f>'Cena na poramnuvanje'!F77*'Sreden kurs'!$D$20</f>
        <v>3072.3113999999996</v>
      </c>
      <c r="G77" s="26">
        <f>'Cena na poramnuvanje'!G77*'Sreden kurs'!$D$20</f>
        <v>3059.3558700000003</v>
      </c>
      <c r="H77" s="26">
        <f>'Cena na poramnuvanje'!H77*'Sreden kurs'!$D$20</f>
        <v>3045.7834099999991</v>
      </c>
      <c r="I77" s="26">
        <f>'Cena na poramnuvanje'!I77*'Sreden kurs'!$D$20</f>
        <v>0</v>
      </c>
      <c r="J77" s="26">
        <f>'Cena na poramnuvanje'!J77*'Sreden kurs'!$D$20</f>
        <v>2346.0444549464396</v>
      </c>
      <c r="K77" s="26">
        <f>'Cena na poramnuvanje'!K77*'Sreden kurs'!$D$20</f>
        <v>1905.6028813121627</v>
      </c>
      <c r="L77" s="26">
        <f>'Cena na poramnuvanje'!L77*'Sreden kurs'!$D$20</f>
        <v>1886.5719399999996</v>
      </c>
      <c r="M77" s="26">
        <f>'Cena na poramnuvanje'!M77*'Sreden kurs'!$D$20</f>
        <v>1901.9951899999999</v>
      </c>
      <c r="N77" s="26">
        <f>'Cena na poramnuvanje'!N77*'Sreden kurs'!$D$20</f>
        <v>3039.61411</v>
      </c>
      <c r="O77" s="26">
        <f>'Cena na poramnuvanje'!O77*'Sreden kurs'!$D$20</f>
        <v>3013.0861199999999</v>
      </c>
      <c r="P77" s="26">
        <f>'Cena na poramnuvanje'!P77*'Sreden kurs'!$D$20</f>
        <v>1797.11709</v>
      </c>
      <c r="Q77" s="26">
        <f>'Cena na poramnuvanje'!Q77*'Sreden kurs'!$D$20</f>
        <v>1749.6134800000002</v>
      </c>
      <c r="R77" s="26">
        <f>'Cena na poramnuvanje'!R77*'Sreden kurs'!$D$20</f>
        <v>1907.2509016234051</v>
      </c>
      <c r="S77" s="26">
        <f>'Cena na poramnuvanje'!S77*'Sreden kurs'!$D$20</f>
        <v>2100.4776082903982</v>
      </c>
      <c r="T77" s="26">
        <f>'Cena na poramnuvanje'!T77*'Sreden kurs'!$D$20</f>
        <v>2139.0399823157431</v>
      </c>
      <c r="U77" s="26">
        <f>'Cena na poramnuvanje'!U77*'Sreden kurs'!$D$20</f>
        <v>2461.5506999999998</v>
      </c>
      <c r="V77" s="26">
        <f>'Cena na poramnuvanje'!V77*'Sreden kurs'!$D$20</f>
        <v>0</v>
      </c>
      <c r="W77" s="26">
        <f>'Cena na poramnuvanje'!W77*'Sreden kurs'!$D$20</f>
        <v>0</v>
      </c>
      <c r="X77" s="26">
        <f>'Cena na poramnuvanje'!X77*'Sreden kurs'!$D$20</f>
        <v>0</v>
      </c>
      <c r="Y77" s="26">
        <f>'Cena na poramnuvanje'!Y77*'Sreden kurs'!$D$20</f>
        <v>0</v>
      </c>
      <c r="Z77" s="26">
        <f>'Cena na poramnuvanje'!Z77*'Sreden kurs'!$D$20</f>
        <v>0</v>
      </c>
      <c r="AA77" s="27">
        <f>'Cena na poramnuvanje'!AA77*'Sreden kurs'!$D$20</f>
        <v>0</v>
      </c>
    </row>
    <row r="78" spans="2:27" ht="24" customHeight="1" x14ac:dyDescent="0.25">
      <c r="B78" s="62"/>
      <c r="C78" s="6" t="s">
        <v>28</v>
      </c>
      <c r="D78" s="26">
        <f>'Cena na poramnuvanje'!D78*'Sreden kurs'!$D$20</f>
        <v>0</v>
      </c>
      <c r="E78" s="26">
        <f>'Cena na poramnuvanje'!E78*'Sreden kurs'!$D$20</f>
        <v>0</v>
      </c>
      <c r="F78" s="26">
        <f>'Cena na poramnuvanje'!F78*'Sreden kurs'!$D$20</f>
        <v>0</v>
      </c>
      <c r="G78" s="26">
        <f>'Cena na poramnuvanje'!G78*'Sreden kurs'!$D$20</f>
        <v>0</v>
      </c>
      <c r="H78" s="26">
        <f>'Cena na poramnuvanje'!H78*'Sreden kurs'!$D$20</f>
        <v>0</v>
      </c>
      <c r="I78" s="26">
        <f>'Cena na poramnuvanje'!I78*'Sreden kurs'!$D$20</f>
        <v>0</v>
      </c>
      <c r="J78" s="26">
        <f>'Cena na poramnuvanje'!J78*'Sreden kurs'!$D$20</f>
        <v>0</v>
      </c>
      <c r="K78" s="26">
        <f>'Cena na poramnuvanje'!K78*'Sreden kurs'!$D$20</f>
        <v>0</v>
      </c>
      <c r="L78" s="26">
        <f>'Cena na poramnuvanje'!L78*'Sreden kurs'!$D$20</f>
        <v>0</v>
      </c>
      <c r="M78" s="26">
        <f>'Cena na poramnuvanje'!M78*'Sreden kurs'!$D$20</f>
        <v>0</v>
      </c>
      <c r="N78" s="26">
        <f>'Cena na poramnuvanje'!N78*'Sreden kurs'!$D$20</f>
        <v>0</v>
      </c>
      <c r="O78" s="26">
        <f>'Cena na poramnuvanje'!O78*'Sreden kurs'!$D$20</f>
        <v>0</v>
      </c>
      <c r="P78" s="26">
        <f>'Cena na poramnuvanje'!P78*'Sreden kurs'!$D$20</f>
        <v>0</v>
      </c>
      <c r="Q78" s="26">
        <f>'Cena na poramnuvanje'!Q78*'Sreden kurs'!$D$20</f>
        <v>0</v>
      </c>
      <c r="R78" s="26">
        <f>'Cena na poramnuvanje'!R78*'Sreden kurs'!$D$20</f>
        <v>0</v>
      </c>
      <c r="S78" s="26">
        <f>'Cena na poramnuvanje'!S78*'Sreden kurs'!$D$20</f>
        <v>0</v>
      </c>
      <c r="T78" s="26">
        <f>'Cena na poramnuvanje'!T78*'Sreden kurs'!$D$20</f>
        <v>0</v>
      </c>
      <c r="U78" s="26">
        <f>'Cena na poramnuvanje'!U78*'Sreden kurs'!$D$20</f>
        <v>0</v>
      </c>
      <c r="V78" s="26">
        <f>'Cena na poramnuvanje'!V78*'Sreden kurs'!$D$20</f>
        <v>0</v>
      </c>
      <c r="W78" s="26">
        <f>'Cena na poramnuvanje'!W78*'Sreden kurs'!$D$20</f>
        <v>0</v>
      </c>
      <c r="X78" s="26">
        <f>'Cena na poramnuvanje'!X78*'Sreden kurs'!$D$20</f>
        <v>0</v>
      </c>
      <c r="Y78" s="26">
        <f>'Cena na poramnuvanje'!Y78*'Sreden kurs'!$D$20</f>
        <v>0</v>
      </c>
      <c r="Z78" s="26">
        <f>'Cena na poramnuvanje'!Z78*'Sreden kurs'!$D$20</f>
        <v>0</v>
      </c>
      <c r="AA78" s="27">
        <f>'Cena na poramnuvanje'!AA78*'Sreden kurs'!$D$20</f>
        <v>0</v>
      </c>
    </row>
    <row r="79" spans="2:27" ht="15.75" thickBot="1" x14ac:dyDescent="0.3">
      <c r="B79" s="63"/>
      <c r="C79" s="9" t="s">
        <v>29</v>
      </c>
      <c r="D79" s="28">
        <f>'Cena na poramnuvanje'!D79*'Sreden kurs'!$D$20</f>
        <v>0</v>
      </c>
      <c r="E79" s="28">
        <f>'Cena na poramnuvanje'!E79*'Sreden kurs'!$D$20</f>
        <v>0</v>
      </c>
      <c r="F79" s="28">
        <f>'Cena na poramnuvanje'!F79*'Sreden kurs'!$D$20</f>
        <v>0</v>
      </c>
      <c r="G79" s="28">
        <f>'Cena na poramnuvanje'!G79*'Sreden kurs'!$D$20</f>
        <v>0</v>
      </c>
      <c r="H79" s="28">
        <f>'Cena na poramnuvanje'!H79*'Sreden kurs'!$D$20</f>
        <v>0</v>
      </c>
      <c r="I79" s="28">
        <f>'Cena na poramnuvanje'!I79*'Sreden kurs'!$D$20</f>
        <v>0</v>
      </c>
      <c r="J79" s="28">
        <f>'Cena na poramnuvanje'!J79*'Sreden kurs'!$D$20</f>
        <v>0</v>
      </c>
      <c r="K79" s="28">
        <f>'Cena na poramnuvanje'!K79*'Sreden kurs'!$D$20</f>
        <v>0</v>
      </c>
      <c r="L79" s="28">
        <f>'Cena na poramnuvanje'!L79*'Sreden kurs'!$D$20</f>
        <v>0</v>
      </c>
      <c r="M79" s="28">
        <f>'Cena na poramnuvanje'!M79*'Sreden kurs'!$D$20</f>
        <v>0</v>
      </c>
      <c r="N79" s="28">
        <f>'Cena na poramnuvanje'!N79*'Sreden kurs'!$D$20</f>
        <v>0</v>
      </c>
      <c r="O79" s="28">
        <f>'Cena na poramnuvanje'!O79*'Sreden kurs'!$D$20</f>
        <v>0</v>
      </c>
      <c r="P79" s="28">
        <f>'Cena na poramnuvanje'!P79*'Sreden kurs'!$D$20</f>
        <v>0</v>
      </c>
      <c r="Q79" s="28">
        <f>'Cena na poramnuvanje'!Q79*'Sreden kurs'!$D$20</f>
        <v>0</v>
      </c>
      <c r="R79" s="28">
        <f>'Cena na poramnuvanje'!R79*'Sreden kurs'!$D$20</f>
        <v>0</v>
      </c>
      <c r="S79" s="28">
        <f>'Cena na poramnuvanje'!S79*'Sreden kurs'!$D$20</f>
        <v>0</v>
      </c>
      <c r="T79" s="28">
        <f>'Cena na poramnuvanje'!T79*'Sreden kurs'!$D$20</f>
        <v>0</v>
      </c>
      <c r="U79" s="28">
        <f>'Cena na poramnuvanje'!U79*'Sreden kurs'!$D$20</f>
        <v>0</v>
      </c>
      <c r="V79" s="28">
        <f>'Cena na poramnuvanje'!V79*'Sreden kurs'!$D$20</f>
        <v>0</v>
      </c>
      <c r="W79" s="28">
        <f>'Cena na poramnuvanje'!W79*'Sreden kurs'!$D$20</f>
        <v>0</v>
      </c>
      <c r="X79" s="28">
        <f>'Cena na poramnuvanje'!X79*'Sreden kurs'!$D$20</f>
        <v>0</v>
      </c>
      <c r="Y79" s="28">
        <f>'Cena na poramnuvanje'!Y79*'Sreden kurs'!$D$20</f>
        <v>0</v>
      </c>
      <c r="Z79" s="28">
        <f>'Cena na poramnuvanje'!Z79*'Sreden kurs'!$D$20</f>
        <v>0</v>
      </c>
      <c r="AA79" s="29">
        <f>'Cena na poramnuvanje'!AA79*'Sreden kurs'!$D$20</f>
        <v>0</v>
      </c>
    </row>
    <row r="80" spans="2:27" ht="15.75" thickTop="1" x14ac:dyDescent="0.25">
      <c r="B80" s="61" t="str">
        <f>'Cena na poramnuvanje'!B80:B83</f>
        <v>20.03.2023</v>
      </c>
      <c r="C80" s="6" t="s">
        <v>26</v>
      </c>
      <c r="D80" s="26">
        <f>'Cena na poramnuvanje'!D80*'Sreden kurs'!$D$21</f>
        <v>9941.9784766666671</v>
      </c>
      <c r="E80" s="26">
        <f>'Cena na poramnuvanje'!E80*'Sreden kurs'!$D$21</f>
        <v>10636.490129999998</v>
      </c>
      <c r="F80" s="26">
        <f>'Cena na poramnuvanje'!F80*'Sreden kurs'!$D$21</f>
        <v>10462.515869999999</v>
      </c>
      <c r="G80" s="26">
        <f>'Cena na poramnuvanje'!G80*'Sreden kurs'!$D$21</f>
        <v>10196.002109999999</v>
      </c>
      <c r="H80" s="26">
        <f>'Cena na poramnuvanje'!H80*'Sreden kurs'!$D$21</f>
        <v>0</v>
      </c>
      <c r="I80" s="26">
        <f>'Cena na poramnuvanje'!I80*'Sreden kurs'!$D$21</f>
        <v>9528.3042029809549</v>
      </c>
      <c r="J80" s="26">
        <f>'Cena na poramnuvanje'!J80*'Sreden kurs'!$D$21</f>
        <v>11015.955789774434</v>
      </c>
      <c r="K80" s="26">
        <f>'Cena na poramnuvanje'!K80*'Sreden kurs'!$D$21</f>
        <v>11902.337950500001</v>
      </c>
      <c r="L80" s="26">
        <f>'Cena na poramnuvanje'!L80*'Sreden kurs'!$D$21</f>
        <v>13743.349609999999</v>
      </c>
      <c r="M80" s="26">
        <f>'Cena na poramnuvanje'!M80*'Sreden kurs'!$D$21</f>
        <v>12729.733619999999</v>
      </c>
      <c r="N80" s="26">
        <f>'Cena na poramnuvanje'!N80*'Sreden kurs'!$D$21</f>
        <v>0</v>
      </c>
      <c r="O80" s="26">
        <f>'Cena na poramnuvanje'!O80*'Sreden kurs'!$D$21</f>
        <v>0</v>
      </c>
      <c r="P80" s="26">
        <f>'Cena na poramnuvanje'!P80*'Sreden kurs'!$D$21</f>
        <v>0</v>
      </c>
      <c r="Q80" s="26">
        <f>'Cena na poramnuvanje'!Q80*'Sreden kurs'!$D$21</f>
        <v>0</v>
      </c>
      <c r="R80" s="26">
        <f>'Cena na poramnuvanje'!R80*'Sreden kurs'!$D$21</f>
        <v>0</v>
      </c>
      <c r="S80" s="26">
        <f>'Cena na poramnuvanje'!S80*'Sreden kurs'!$D$21</f>
        <v>0</v>
      </c>
      <c r="T80" s="26">
        <f>'Cena na poramnuvanje'!T80*'Sreden kurs'!$D$21</f>
        <v>0</v>
      </c>
      <c r="U80" s="26">
        <f>'Cena na poramnuvanje'!U80*'Sreden kurs'!$D$21</f>
        <v>0</v>
      </c>
      <c r="V80" s="26">
        <f>'Cena na poramnuvanje'!V80*'Sreden kurs'!$D$21</f>
        <v>0</v>
      </c>
      <c r="W80" s="26">
        <f>'Cena na poramnuvanje'!W80*'Sreden kurs'!$D$21</f>
        <v>0</v>
      </c>
      <c r="X80" s="26">
        <f>'Cena na poramnuvanje'!X80*'Sreden kurs'!$D$21</f>
        <v>0</v>
      </c>
      <c r="Y80" s="26">
        <f>'Cena na poramnuvanje'!Y80*'Sreden kurs'!$D$21</f>
        <v>0</v>
      </c>
      <c r="Z80" s="26">
        <f>'Cena na poramnuvanje'!Z80*'Sreden kurs'!$D$21</f>
        <v>0</v>
      </c>
      <c r="AA80" s="27">
        <f>'Cena na poramnuvanje'!AA80*'Sreden kurs'!$D$21</f>
        <v>10830.82308</v>
      </c>
    </row>
    <row r="81" spans="2:27" x14ac:dyDescent="0.25">
      <c r="B81" s="62"/>
      <c r="C81" s="6" t="s">
        <v>27</v>
      </c>
      <c r="D81" s="26">
        <f>'Cena na poramnuvanje'!D81*'Sreden kurs'!$D$21</f>
        <v>0</v>
      </c>
      <c r="E81" s="26">
        <f>'Cena na poramnuvanje'!E81*'Sreden kurs'!$D$21</f>
        <v>0</v>
      </c>
      <c r="F81" s="26">
        <f>'Cena na poramnuvanje'!F81*'Sreden kurs'!$D$21</f>
        <v>0</v>
      </c>
      <c r="G81" s="26">
        <f>'Cena na poramnuvanje'!G81*'Sreden kurs'!$D$21</f>
        <v>0</v>
      </c>
      <c r="H81" s="26">
        <f>'Cena na poramnuvanje'!H81*'Sreden kurs'!$D$21</f>
        <v>3401.1350900000007</v>
      </c>
      <c r="I81" s="26">
        <f>'Cena na poramnuvanje'!I81*'Sreden kurs'!$D$21</f>
        <v>0</v>
      </c>
      <c r="J81" s="26">
        <f>'Cena na poramnuvanje'!J81*'Sreden kurs'!$D$21</f>
        <v>0</v>
      </c>
      <c r="K81" s="26">
        <f>'Cena na poramnuvanje'!K81*'Sreden kurs'!$D$21</f>
        <v>0</v>
      </c>
      <c r="L81" s="26">
        <f>'Cena na poramnuvanje'!L81*'Sreden kurs'!$D$21</f>
        <v>0</v>
      </c>
      <c r="M81" s="26">
        <f>'Cena na poramnuvanje'!M81*'Sreden kurs'!$D$21</f>
        <v>0</v>
      </c>
      <c r="N81" s="26">
        <f>'Cena na poramnuvanje'!N81*'Sreden kurs'!$D$21</f>
        <v>3786.7163399999999</v>
      </c>
      <c r="O81" s="26">
        <f>'Cena na poramnuvanje'!O81*'Sreden kurs'!$D$21</f>
        <v>2633.5253647472805</v>
      </c>
      <c r="P81" s="26">
        <f>'Cena na poramnuvanje'!P81*'Sreden kurs'!$D$21</f>
        <v>2254.1024440409806</v>
      </c>
      <c r="Q81" s="26">
        <f>'Cena na poramnuvanje'!Q81*'Sreden kurs'!$D$21</f>
        <v>1899.5755424675326</v>
      </c>
      <c r="R81" s="26">
        <f>'Cena na poramnuvanje'!R81*'Sreden kurs'!$D$21</f>
        <v>1951.6528267796609</v>
      </c>
      <c r="S81" s="26">
        <f>'Cena na poramnuvanje'!S81*'Sreden kurs'!$D$21</f>
        <v>2006.2563600000001</v>
      </c>
      <c r="T81" s="26">
        <f>'Cena na poramnuvanje'!T81*'Sreden kurs'!$D$21</f>
        <v>2182.43858</v>
      </c>
      <c r="U81" s="26">
        <f>'Cena na poramnuvanje'!U81*'Sreden kurs'!$D$21</f>
        <v>4341.9533399999991</v>
      </c>
      <c r="V81" s="26">
        <f>'Cena na poramnuvanje'!V81*'Sreden kurs'!$D$21</f>
        <v>4673.86168</v>
      </c>
      <c r="W81" s="26">
        <f>'Cena na poramnuvanje'!W81*'Sreden kurs'!$D$21</f>
        <v>5104.4788199999994</v>
      </c>
      <c r="X81" s="26">
        <f>'Cena na poramnuvanje'!X81*'Sreden kurs'!$D$21</f>
        <v>4699.7727400000003</v>
      </c>
      <c r="Y81" s="26">
        <f>'Cena na poramnuvanje'!Y81*'Sreden kurs'!$D$21</f>
        <v>4179.70075</v>
      </c>
      <c r="Z81" s="26">
        <f>'Cena na poramnuvanje'!Z81*'Sreden kurs'!$D$21</f>
        <v>2484.8569444444443</v>
      </c>
      <c r="AA81" s="27">
        <f>'Cena na poramnuvanje'!AA81*'Sreden kurs'!$D$21</f>
        <v>0</v>
      </c>
    </row>
    <row r="82" spans="2:27" x14ac:dyDescent="0.25">
      <c r="B82" s="62"/>
      <c r="C82" s="6" t="s">
        <v>28</v>
      </c>
      <c r="D82" s="26">
        <f>'Cena na poramnuvanje'!D82*'Sreden kurs'!$D$21</f>
        <v>0</v>
      </c>
      <c r="E82" s="26">
        <f>'Cena na poramnuvanje'!E82*'Sreden kurs'!$D$21</f>
        <v>0</v>
      </c>
      <c r="F82" s="26">
        <f>'Cena na poramnuvanje'!F82*'Sreden kurs'!$D$21</f>
        <v>0</v>
      </c>
      <c r="G82" s="26">
        <f>'Cena na poramnuvanje'!G82*'Sreden kurs'!$D$21</f>
        <v>0</v>
      </c>
      <c r="H82" s="26">
        <f>'Cena na poramnuvanje'!H82*'Sreden kurs'!$D$21</f>
        <v>0</v>
      </c>
      <c r="I82" s="26">
        <f>'Cena na poramnuvanje'!I82*'Sreden kurs'!$D$21</f>
        <v>0</v>
      </c>
      <c r="J82" s="26">
        <f>'Cena na poramnuvanje'!J82*'Sreden kurs'!$D$21</f>
        <v>0</v>
      </c>
      <c r="K82" s="26">
        <f>'Cena na poramnuvanje'!K82*'Sreden kurs'!$D$21</f>
        <v>0</v>
      </c>
      <c r="L82" s="26">
        <f>'Cena na poramnuvanje'!L82*'Sreden kurs'!$D$21</f>
        <v>0</v>
      </c>
      <c r="M82" s="26">
        <f>'Cena na poramnuvanje'!M82*'Sreden kurs'!$D$21</f>
        <v>0</v>
      </c>
      <c r="N82" s="26">
        <f>'Cena na poramnuvanje'!N82*'Sreden kurs'!$D$21</f>
        <v>0</v>
      </c>
      <c r="O82" s="26">
        <f>'Cena na poramnuvanje'!O82*'Sreden kurs'!$D$21</f>
        <v>0</v>
      </c>
      <c r="P82" s="26">
        <f>'Cena na poramnuvanje'!P82*'Sreden kurs'!$D$21</f>
        <v>0</v>
      </c>
      <c r="Q82" s="26">
        <f>'Cena na poramnuvanje'!Q82*'Sreden kurs'!$D$21</f>
        <v>0</v>
      </c>
      <c r="R82" s="26">
        <f>'Cena na poramnuvanje'!R82*'Sreden kurs'!$D$21</f>
        <v>0</v>
      </c>
      <c r="S82" s="26">
        <f>'Cena na poramnuvanje'!S82*'Sreden kurs'!$D$21</f>
        <v>0</v>
      </c>
      <c r="T82" s="26">
        <f>'Cena na poramnuvanje'!T82*'Sreden kurs'!$D$21</f>
        <v>0</v>
      </c>
      <c r="U82" s="26">
        <f>'Cena na poramnuvanje'!U82*'Sreden kurs'!$D$21</f>
        <v>0</v>
      </c>
      <c r="V82" s="26">
        <f>'Cena na poramnuvanje'!V82*'Sreden kurs'!$D$21</f>
        <v>0</v>
      </c>
      <c r="W82" s="26">
        <f>'Cena na poramnuvanje'!W82*'Sreden kurs'!$D$21</f>
        <v>0</v>
      </c>
      <c r="X82" s="26">
        <f>'Cena na poramnuvanje'!X82*'Sreden kurs'!$D$21</f>
        <v>0</v>
      </c>
      <c r="Y82" s="26">
        <f>'Cena na poramnuvanje'!Y82*'Sreden kurs'!$D$21</f>
        <v>0</v>
      </c>
      <c r="Z82" s="26">
        <f>'Cena na poramnuvanje'!Z82*'Sreden kurs'!$D$21</f>
        <v>0</v>
      </c>
      <c r="AA82" s="27">
        <f>'Cena na poramnuvanje'!AA82*'Sreden kurs'!$D$21</f>
        <v>0</v>
      </c>
    </row>
    <row r="83" spans="2:27" ht="15.75" thickBot="1" x14ac:dyDescent="0.3">
      <c r="B83" s="63"/>
      <c r="C83" s="9" t="s">
        <v>29</v>
      </c>
      <c r="D83" s="28">
        <f>'Cena na poramnuvanje'!D83*'Sreden kurs'!$D$21</f>
        <v>0</v>
      </c>
      <c r="E83" s="28">
        <f>'Cena na poramnuvanje'!E83*'Sreden kurs'!$D$21</f>
        <v>0</v>
      </c>
      <c r="F83" s="28">
        <f>'Cena na poramnuvanje'!F83*'Sreden kurs'!$D$21</f>
        <v>0</v>
      </c>
      <c r="G83" s="28">
        <f>'Cena na poramnuvanje'!G83*'Sreden kurs'!$D$21</f>
        <v>0</v>
      </c>
      <c r="H83" s="28">
        <f>'Cena na poramnuvanje'!H83*'Sreden kurs'!$D$21</f>
        <v>0</v>
      </c>
      <c r="I83" s="28">
        <f>'Cena na poramnuvanje'!I83*'Sreden kurs'!$D$21</f>
        <v>0</v>
      </c>
      <c r="J83" s="28">
        <f>'Cena na poramnuvanje'!J83*'Sreden kurs'!$D$21</f>
        <v>0</v>
      </c>
      <c r="K83" s="28">
        <f>'Cena na poramnuvanje'!K83*'Sreden kurs'!$D$21</f>
        <v>0</v>
      </c>
      <c r="L83" s="28">
        <f>'Cena na poramnuvanje'!L83*'Sreden kurs'!$D$21</f>
        <v>0</v>
      </c>
      <c r="M83" s="28">
        <f>'Cena na poramnuvanje'!M83*'Sreden kurs'!$D$21</f>
        <v>0</v>
      </c>
      <c r="N83" s="28">
        <f>'Cena na poramnuvanje'!N83*'Sreden kurs'!$D$21</f>
        <v>0</v>
      </c>
      <c r="O83" s="28">
        <f>'Cena na poramnuvanje'!O83*'Sreden kurs'!$D$21</f>
        <v>0</v>
      </c>
      <c r="P83" s="28">
        <f>'Cena na poramnuvanje'!P83*'Sreden kurs'!$D$21</f>
        <v>0</v>
      </c>
      <c r="Q83" s="28">
        <f>'Cena na poramnuvanje'!Q83*'Sreden kurs'!$D$21</f>
        <v>0</v>
      </c>
      <c r="R83" s="28">
        <f>'Cena na poramnuvanje'!R83*'Sreden kurs'!$D$21</f>
        <v>0</v>
      </c>
      <c r="S83" s="28">
        <f>'Cena na poramnuvanje'!S83*'Sreden kurs'!$D$21</f>
        <v>0</v>
      </c>
      <c r="T83" s="28">
        <f>'Cena na poramnuvanje'!T83*'Sreden kurs'!$D$21</f>
        <v>0</v>
      </c>
      <c r="U83" s="28">
        <f>'Cena na poramnuvanje'!U83*'Sreden kurs'!$D$21</f>
        <v>0</v>
      </c>
      <c r="V83" s="28">
        <f>'Cena na poramnuvanje'!V83*'Sreden kurs'!$D$21</f>
        <v>0</v>
      </c>
      <c r="W83" s="28">
        <f>'Cena na poramnuvanje'!W83*'Sreden kurs'!$D$21</f>
        <v>0</v>
      </c>
      <c r="X83" s="28">
        <f>'Cena na poramnuvanje'!X83*'Sreden kurs'!$D$21</f>
        <v>0</v>
      </c>
      <c r="Y83" s="28">
        <f>'Cena na poramnuvanje'!Y83*'Sreden kurs'!$D$21</f>
        <v>0</v>
      </c>
      <c r="Z83" s="28">
        <f>'Cena na poramnuvanje'!Z83*'Sreden kurs'!$D$21</f>
        <v>0</v>
      </c>
      <c r="AA83" s="29">
        <f>'Cena na poramnuvanje'!AA83*'Sreden kurs'!$D$21</f>
        <v>0</v>
      </c>
    </row>
    <row r="84" spans="2:27" ht="15.75" thickTop="1" x14ac:dyDescent="0.25">
      <c r="B84" s="61" t="str">
        <f>'Cena na poramnuvanje'!B84:B87</f>
        <v>21.03.2023</v>
      </c>
      <c r="C84" s="6" t="s">
        <v>26</v>
      </c>
      <c r="D84" s="26">
        <f>'Cena na poramnuvanje'!D84*'Sreden kurs'!$D$22</f>
        <v>0</v>
      </c>
      <c r="E84" s="26">
        <f>'Cena na poramnuvanje'!E84*'Sreden kurs'!$D$22</f>
        <v>0</v>
      </c>
      <c r="F84" s="26">
        <f>'Cena na poramnuvanje'!F84*'Sreden kurs'!$D$22</f>
        <v>0</v>
      </c>
      <c r="G84" s="26">
        <f>'Cena na poramnuvanje'!G84*'Sreden kurs'!$D$22</f>
        <v>0</v>
      </c>
      <c r="H84" s="26">
        <f>'Cena na poramnuvanje'!H84*'Sreden kurs'!$D$22</f>
        <v>0</v>
      </c>
      <c r="I84" s="26">
        <f>'Cena na poramnuvanje'!I84*'Sreden kurs'!$D$22</f>
        <v>0</v>
      </c>
      <c r="J84" s="26">
        <f>'Cena na poramnuvanje'!J84*'Sreden kurs'!$D$22</f>
        <v>0</v>
      </c>
      <c r="K84" s="26">
        <f>'Cena na poramnuvanje'!K84*'Sreden kurs'!$D$22</f>
        <v>0</v>
      </c>
      <c r="L84" s="26">
        <f>'Cena na poramnuvanje'!L84*'Sreden kurs'!$D$22</f>
        <v>12165.31024309872</v>
      </c>
      <c r="M84" s="26">
        <f>'Cena na poramnuvanje'!M84*'Sreden kurs'!$D$22</f>
        <v>10532.886152687501</v>
      </c>
      <c r="N84" s="26">
        <f>'Cena na poramnuvanje'!N84*'Sreden kurs'!$D$22</f>
        <v>9338.4719796666668</v>
      </c>
      <c r="O84" s="26">
        <f>'Cena na poramnuvanje'!O84*'Sreden kurs'!$D$22</f>
        <v>9643.8997946675336</v>
      </c>
      <c r="P84" s="26">
        <f>'Cena na poramnuvanje'!P84*'Sreden kurs'!$D$22</f>
        <v>9140.01852465505</v>
      </c>
      <c r="Q84" s="26">
        <f>'Cena na poramnuvanje'!Q84*'Sreden kurs'!$D$22</f>
        <v>8845.8884660692893</v>
      </c>
      <c r="R84" s="26">
        <f>'Cena na poramnuvanje'!R84*'Sreden kurs'!$D$22</f>
        <v>8795.7089481264684</v>
      </c>
      <c r="S84" s="26">
        <f>'Cena na poramnuvanje'!S84*'Sreden kurs'!$D$22</f>
        <v>8780.7920363521589</v>
      </c>
      <c r="T84" s="26">
        <f>'Cena na poramnuvanje'!T84*'Sreden kurs'!$D$22</f>
        <v>10756.537729250815</v>
      </c>
      <c r="U84" s="26">
        <f>'Cena na poramnuvanje'!U84*'Sreden kurs'!$D$22</f>
        <v>10388.227025960001</v>
      </c>
      <c r="V84" s="26">
        <f>'Cena na poramnuvanje'!V84*'Sreden kurs'!$D$22</f>
        <v>11604.302077046876</v>
      </c>
      <c r="W84" s="26">
        <f>'Cena na poramnuvanje'!W84*'Sreden kurs'!$D$22</f>
        <v>12252.026303674324</v>
      </c>
      <c r="X84" s="26">
        <f>'Cena na poramnuvanje'!X84*'Sreden kurs'!$D$22</f>
        <v>11192.032442422224</v>
      </c>
      <c r="Y84" s="26">
        <f>'Cena na poramnuvanje'!Y84*'Sreden kurs'!$D$22</f>
        <v>10192.471366</v>
      </c>
      <c r="Z84" s="26">
        <f>'Cena na poramnuvanje'!Z84*'Sreden kurs'!$D$22</f>
        <v>9925.8908501271198</v>
      </c>
      <c r="AA84" s="27">
        <f>'Cena na poramnuvanje'!AA84*'Sreden kurs'!$D$22</f>
        <v>8144.044954500001</v>
      </c>
    </row>
    <row r="85" spans="2:27" x14ac:dyDescent="0.25">
      <c r="B85" s="62"/>
      <c r="C85" s="6" t="s">
        <v>27</v>
      </c>
      <c r="D85" s="26">
        <f>'Cena na poramnuvanje'!D85*'Sreden kurs'!$D$22</f>
        <v>2244.9100170000002</v>
      </c>
      <c r="E85" s="26">
        <f>'Cena na poramnuvanje'!E85*'Sreden kurs'!$D$22</f>
        <v>2086.982849</v>
      </c>
      <c r="F85" s="26">
        <f>'Cena na poramnuvanje'!F85*'Sreden kurs'!$D$22</f>
        <v>2074.0278859999999</v>
      </c>
      <c r="G85" s="26">
        <f>'Cena na poramnuvanje'!G85*'Sreden kurs'!$D$22</f>
        <v>2020.3573249999999</v>
      </c>
      <c r="H85" s="26">
        <f>'Cena na poramnuvanje'!H85*'Sreden kurs'!$D$22</f>
        <v>2049.7347561036372</v>
      </c>
      <c r="I85" s="26">
        <f>'Cena na poramnuvanje'!I85*'Sreden kurs'!$D$22</f>
        <v>2196.7915830000002</v>
      </c>
      <c r="J85" s="26">
        <f>'Cena na poramnuvanje'!J85*'Sreden kurs'!$D$22</f>
        <v>2484.885284</v>
      </c>
      <c r="K85" s="26">
        <f>'Cena na poramnuvanje'!K85*'Sreden kurs'!$D$22</f>
        <v>2747.685962</v>
      </c>
      <c r="L85" s="26">
        <f>'Cena na poramnuvanje'!L85*'Sreden kurs'!$D$22</f>
        <v>0</v>
      </c>
      <c r="M85" s="26">
        <f>'Cena na poramnuvanje'!M85*'Sreden kurs'!$D$22</f>
        <v>0</v>
      </c>
      <c r="N85" s="26">
        <f>'Cena na poramnuvanje'!N85*'Sreden kurs'!$D$22</f>
        <v>0</v>
      </c>
      <c r="O85" s="26">
        <f>'Cena na poramnuvanje'!O85*'Sreden kurs'!$D$22</f>
        <v>0</v>
      </c>
      <c r="P85" s="26">
        <f>'Cena na poramnuvanje'!P85*'Sreden kurs'!$D$22</f>
        <v>0</v>
      </c>
      <c r="Q85" s="26">
        <f>'Cena na poramnuvanje'!Q85*'Sreden kurs'!$D$22</f>
        <v>0</v>
      </c>
      <c r="R85" s="26">
        <f>'Cena na poramnuvanje'!R85*'Sreden kurs'!$D$22</f>
        <v>0</v>
      </c>
      <c r="S85" s="26">
        <f>'Cena na poramnuvanje'!S85*'Sreden kurs'!$D$22</f>
        <v>0</v>
      </c>
      <c r="T85" s="26">
        <f>'Cena na poramnuvanje'!T85*'Sreden kurs'!$D$22</f>
        <v>0</v>
      </c>
      <c r="U85" s="26">
        <f>'Cena na poramnuvanje'!U85*'Sreden kurs'!$D$22</f>
        <v>0</v>
      </c>
      <c r="V85" s="26">
        <f>'Cena na poramnuvanje'!V85*'Sreden kurs'!$D$22</f>
        <v>0</v>
      </c>
      <c r="W85" s="26">
        <f>'Cena na poramnuvanje'!W85*'Sreden kurs'!$D$22</f>
        <v>0</v>
      </c>
      <c r="X85" s="26">
        <f>'Cena na poramnuvanje'!X85*'Sreden kurs'!$D$22</f>
        <v>0</v>
      </c>
      <c r="Y85" s="26">
        <f>'Cena na poramnuvanje'!Y85*'Sreden kurs'!$D$22</f>
        <v>0</v>
      </c>
      <c r="Z85" s="26">
        <f>'Cena na poramnuvanje'!Z85*'Sreden kurs'!$D$22</f>
        <v>0</v>
      </c>
      <c r="AA85" s="27">
        <f>'Cena na poramnuvanje'!AA85*'Sreden kurs'!$D$22</f>
        <v>0</v>
      </c>
    </row>
    <row r="86" spans="2:27" x14ac:dyDescent="0.25">
      <c r="B86" s="62"/>
      <c r="C86" s="6" t="s">
        <v>28</v>
      </c>
      <c r="D86" s="26">
        <f>'Cena na poramnuvanje'!D86*'Sreden kurs'!$D$22</f>
        <v>0</v>
      </c>
      <c r="E86" s="26">
        <f>'Cena na poramnuvanje'!E86*'Sreden kurs'!$D$22</f>
        <v>0</v>
      </c>
      <c r="F86" s="26">
        <f>'Cena na poramnuvanje'!F86*'Sreden kurs'!$D$22</f>
        <v>0</v>
      </c>
      <c r="G86" s="26">
        <f>'Cena na poramnuvanje'!G86*'Sreden kurs'!$D$22</f>
        <v>0</v>
      </c>
      <c r="H86" s="26">
        <f>'Cena na poramnuvanje'!H86*'Sreden kurs'!$D$22</f>
        <v>0</v>
      </c>
      <c r="I86" s="26">
        <f>'Cena na poramnuvanje'!I86*'Sreden kurs'!$D$22</f>
        <v>0</v>
      </c>
      <c r="J86" s="26">
        <f>'Cena na poramnuvanje'!J86*'Sreden kurs'!$D$22</f>
        <v>0</v>
      </c>
      <c r="K86" s="26">
        <f>'Cena na poramnuvanje'!K86*'Sreden kurs'!$D$22</f>
        <v>0</v>
      </c>
      <c r="L86" s="26">
        <f>'Cena na poramnuvanje'!L86*'Sreden kurs'!$D$22</f>
        <v>0</v>
      </c>
      <c r="M86" s="26">
        <f>'Cena na poramnuvanje'!M86*'Sreden kurs'!$D$22</f>
        <v>0</v>
      </c>
      <c r="N86" s="26">
        <f>'Cena na poramnuvanje'!N86*'Sreden kurs'!$D$22</f>
        <v>0</v>
      </c>
      <c r="O86" s="26">
        <f>'Cena na poramnuvanje'!O86*'Sreden kurs'!$D$22</f>
        <v>0</v>
      </c>
      <c r="P86" s="26">
        <f>'Cena na poramnuvanje'!P86*'Sreden kurs'!$D$22</f>
        <v>0</v>
      </c>
      <c r="Q86" s="26">
        <f>'Cena na poramnuvanje'!Q86*'Sreden kurs'!$D$22</f>
        <v>0</v>
      </c>
      <c r="R86" s="26">
        <f>'Cena na poramnuvanje'!R86*'Sreden kurs'!$D$22</f>
        <v>0</v>
      </c>
      <c r="S86" s="26">
        <f>'Cena na poramnuvanje'!S86*'Sreden kurs'!$D$22</f>
        <v>0</v>
      </c>
      <c r="T86" s="26">
        <f>'Cena na poramnuvanje'!T86*'Sreden kurs'!$D$22</f>
        <v>0</v>
      </c>
      <c r="U86" s="26">
        <f>'Cena na poramnuvanje'!U86*'Sreden kurs'!$D$22</f>
        <v>0</v>
      </c>
      <c r="V86" s="26">
        <f>'Cena na poramnuvanje'!V86*'Sreden kurs'!$D$22</f>
        <v>0</v>
      </c>
      <c r="W86" s="26">
        <f>'Cena na poramnuvanje'!W86*'Sreden kurs'!$D$22</f>
        <v>0</v>
      </c>
      <c r="X86" s="26">
        <f>'Cena na poramnuvanje'!X86*'Sreden kurs'!$D$22</f>
        <v>0</v>
      </c>
      <c r="Y86" s="26">
        <f>'Cena na poramnuvanje'!Y86*'Sreden kurs'!$D$22</f>
        <v>0</v>
      </c>
      <c r="Z86" s="26">
        <f>'Cena na poramnuvanje'!Z86*'Sreden kurs'!$D$22</f>
        <v>0</v>
      </c>
      <c r="AA86" s="27">
        <f>'Cena na poramnuvanje'!AA86*'Sreden kurs'!$D$22</f>
        <v>0</v>
      </c>
    </row>
    <row r="87" spans="2:27" ht="15.75" thickBot="1" x14ac:dyDescent="0.3">
      <c r="B87" s="63"/>
      <c r="C87" s="9" t="s">
        <v>29</v>
      </c>
      <c r="D87" s="28">
        <f>'Cena na poramnuvanje'!D87*'Sreden kurs'!$D$22</f>
        <v>0</v>
      </c>
      <c r="E87" s="28">
        <f>'Cena na poramnuvanje'!E87*'Sreden kurs'!$D$22</f>
        <v>0</v>
      </c>
      <c r="F87" s="28">
        <f>'Cena na poramnuvanje'!F87*'Sreden kurs'!$D$22</f>
        <v>0</v>
      </c>
      <c r="G87" s="28">
        <f>'Cena na poramnuvanje'!G87*'Sreden kurs'!$D$22</f>
        <v>0</v>
      </c>
      <c r="H87" s="28">
        <f>'Cena na poramnuvanje'!H87*'Sreden kurs'!$D$22</f>
        <v>0</v>
      </c>
      <c r="I87" s="28">
        <f>'Cena na poramnuvanje'!I87*'Sreden kurs'!$D$22</f>
        <v>0</v>
      </c>
      <c r="J87" s="28">
        <f>'Cena na poramnuvanje'!J87*'Sreden kurs'!$D$22</f>
        <v>0</v>
      </c>
      <c r="K87" s="28">
        <f>'Cena na poramnuvanje'!K87*'Sreden kurs'!$D$22</f>
        <v>0</v>
      </c>
      <c r="L87" s="28">
        <f>'Cena na poramnuvanje'!L87*'Sreden kurs'!$D$22</f>
        <v>0</v>
      </c>
      <c r="M87" s="28">
        <f>'Cena na poramnuvanje'!M87*'Sreden kurs'!$D$22</f>
        <v>0</v>
      </c>
      <c r="N87" s="28">
        <f>'Cena na poramnuvanje'!N87*'Sreden kurs'!$D$22</f>
        <v>0</v>
      </c>
      <c r="O87" s="28">
        <f>'Cena na poramnuvanje'!O87*'Sreden kurs'!$D$22</f>
        <v>0</v>
      </c>
      <c r="P87" s="28">
        <f>'Cena na poramnuvanje'!P87*'Sreden kurs'!$D$22</f>
        <v>0</v>
      </c>
      <c r="Q87" s="28">
        <f>'Cena na poramnuvanje'!Q87*'Sreden kurs'!$D$22</f>
        <v>0</v>
      </c>
      <c r="R87" s="28">
        <f>'Cena na poramnuvanje'!R87*'Sreden kurs'!$D$22</f>
        <v>0</v>
      </c>
      <c r="S87" s="28">
        <f>'Cena na poramnuvanje'!S87*'Sreden kurs'!$D$22</f>
        <v>0</v>
      </c>
      <c r="T87" s="28">
        <f>'Cena na poramnuvanje'!T87*'Sreden kurs'!$D$22</f>
        <v>0</v>
      </c>
      <c r="U87" s="28">
        <f>'Cena na poramnuvanje'!U87*'Sreden kurs'!$D$22</f>
        <v>0</v>
      </c>
      <c r="V87" s="28">
        <f>'Cena na poramnuvanje'!V87*'Sreden kurs'!$D$22</f>
        <v>0</v>
      </c>
      <c r="W87" s="28">
        <f>'Cena na poramnuvanje'!W87*'Sreden kurs'!$D$22</f>
        <v>0</v>
      </c>
      <c r="X87" s="28">
        <f>'Cena na poramnuvanje'!X87*'Sreden kurs'!$D$22</f>
        <v>0</v>
      </c>
      <c r="Y87" s="28">
        <f>'Cena na poramnuvanje'!Y87*'Sreden kurs'!$D$22</f>
        <v>0</v>
      </c>
      <c r="Z87" s="28">
        <f>'Cena na poramnuvanje'!Z87*'Sreden kurs'!$D$22</f>
        <v>0</v>
      </c>
      <c r="AA87" s="29">
        <f>'Cena na poramnuvanje'!AA87*'Sreden kurs'!$D$22</f>
        <v>0</v>
      </c>
    </row>
    <row r="88" spans="2:27" ht="15.75" thickTop="1" x14ac:dyDescent="0.25">
      <c r="B88" s="61" t="str">
        <f>'Cena na poramnuvanje'!B88:B91</f>
        <v>22.03.2023</v>
      </c>
      <c r="C88" s="6" t="s">
        <v>26</v>
      </c>
      <c r="D88" s="26">
        <f>'Cena na poramnuvanje'!D88*'Sreden kurs'!$D$23</f>
        <v>8867.2565864285716</v>
      </c>
      <c r="E88" s="26">
        <f>'Cena na poramnuvanje'!E88*'Sreden kurs'!$D$23</f>
        <v>9052.1701312710375</v>
      </c>
      <c r="F88" s="26">
        <f>'Cena na poramnuvanje'!F88*'Sreden kurs'!$D$23</f>
        <v>8580.4015200000013</v>
      </c>
      <c r="G88" s="26">
        <f>'Cena na poramnuvanje'!G88*'Sreden kurs'!$D$23</f>
        <v>0</v>
      </c>
      <c r="H88" s="26">
        <f>'Cena na poramnuvanje'!H88*'Sreden kurs'!$D$23</f>
        <v>0</v>
      </c>
      <c r="I88" s="26">
        <f>'Cena na poramnuvanje'!I88*'Sreden kurs'!$D$23</f>
        <v>10736.606820000001</v>
      </c>
      <c r="J88" s="26">
        <f>'Cena na poramnuvanje'!J88*'Sreden kurs'!$D$23</f>
        <v>0</v>
      </c>
      <c r="K88" s="26">
        <f>'Cena na poramnuvanje'!K88*'Sreden kurs'!$D$23</f>
        <v>0</v>
      </c>
      <c r="L88" s="26">
        <f>'Cena na poramnuvanje'!L88*'Sreden kurs'!$D$23</f>
        <v>0</v>
      </c>
      <c r="M88" s="26">
        <f>'Cena na poramnuvanje'!M88*'Sreden kurs'!$D$23</f>
        <v>9712.4864200000029</v>
      </c>
      <c r="N88" s="26">
        <f>'Cena na poramnuvanje'!N88*'Sreden kurs'!$D$23</f>
        <v>7490.2764749196131</v>
      </c>
      <c r="O88" s="26">
        <f>'Cena na poramnuvanje'!O88*'Sreden kurs'!$D$23</f>
        <v>6886.7752787491272</v>
      </c>
      <c r="P88" s="26">
        <f>'Cena na poramnuvanje'!P88*'Sreden kurs'!$D$23</f>
        <v>6985.6915937037038</v>
      </c>
      <c r="Q88" s="26">
        <f>'Cena na poramnuvanje'!Q88*'Sreden kurs'!$D$23</f>
        <v>7069.4251760975612</v>
      </c>
      <c r="R88" s="26">
        <f>'Cena na poramnuvanje'!R88*'Sreden kurs'!$D$23</f>
        <v>7610.026694500857</v>
      </c>
      <c r="S88" s="26">
        <f>'Cena na poramnuvanje'!S88*'Sreden kurs'!$D$23</f>
        <v>7903.5155166666682</v>
      </c>
      <c r="T88" s="26">
        <f>'Cena na poramnuvanje'!T88*'Sreden kurs'!$D$23</f>
        <v>10114.114359999998</v>
      </c>
      <c r="U88" s="26">
        <f>'Cena na poramnuvanje'!U88*'Sreden kurs'!$D$23</f>
        <v>0</v>
      </c>
      <c r="V88" s="26">
        <f>'Cena na poramnuvanje'!V88*'Sreden kurs'!$D$23</f>
        <v>0</v>
      </c>
      <c r="W88" s="26">
        <f>'Cena na poramnuvanje'!W88*'Sreden kurs'!$D$23</f>
        <v>13068.640020000001</v>
      </c>
      <c r="X88" s="26">
        <f>'Cena na poramnuvanje'!X88*'Sreden kurs'!$D$23</f>
        <v>11825.161454239293</v>
      </c>
      <c r="Y88" s="26">
        <f>'Cena na poramnuvanje'!Y88*'Sreden kurs'!$D$23</f>
        <v>9863.356145714286</v>
      </c>
      <c r="Z88" s="26">
        <f>'Cena na poramnuvanje'!Z88*'Sreden kurs'!$D$23</f>
        <v>9474.0127398011955</v>
      </c>
      <c r="AA88" s="27">
        <f>'Cena na poramnuvanje'!AA88*'Sreden kurs'!$D$23</f>
        <v>9837.127725718301</v>
      </c>
    </row>
    <row r="89" spans="2:27" x14ac:dyDescent="0.25">
      <c r="B89" s="62"/>
      <c r="C89" s="6" t="s">
        <v>27</v>
      </c>
      <c r="D89" s="26">
        <f>'Cena na poramnuvanje'!D89*'Sreden kurs'!$D$23</f>
        <v>0</v>
      </c>
      <c r="E89" s="26">
        <f>'Cena na poramnuvanje'!E89*'Sreden kurs'!$D$23</f>
        <v>0</v>
      </c>
      <c r="F89" s="26">
        <f>'Cena na poramnuvanje'!F89*'Sreden kurs'!$D$23</f>
        <v>0</v>
      </c>
      <c r="G89" s="26">
        <f>'Cena na poramnuvanje'!G89*'Sreden kurs'!$D$23</f>
        <v>0</v>
      </c>
      <c r="H89" s="26">
        <f>'Cena na poramnuvanje'!H89*'Sreden kurs'!$D$23</f>
        <v>0</v>
      </c>
      <c r="I89" s="26">
        <f>'Cena na poramnuvanje'!I89*'Sreden kurs'!$D$23</f>
        <v>0</v>
      </c>
      <c r="J89" s="26">
        <f>'Cena na poramnuvanje'!J89*'Sreden kurs'!$D$23</f>
        <v>3797.2656999999999</v>
      </c>
      <c r="K89" s="26">
        <f>'Cena na poramnuvanje'!K89*'Sreden kurs'!$D$23</f>
        <v>2819.3580156636108</v>
      </c>
      <c r="L89" s="26">
        <f>'Cena na poramnuvanje'!L89*'Sreden kurs'!$D$23</f>
        <v>3742.9749800000004</v>
      </c>
      <c r="M89" s="26">
        <f>'Cena na poramnuvanje'!M89*'Sreden kurs'!$D$23</f>
        <v>0</v>
      </c>
      <c r="N89" s="26">
        <f>'Cena na poramnuvanje'!N89*'Sreden kurs'!$D$23</f>
        <v>0</v>
      </c>
      <c r="O89" s="26">
        <f>'Cena na poramnuvanje'!O89*'Sreden kurs'!$D$23</f>
        <v>0</v>
      </c>
      <c r="P89" s="26">
        <f>'Cena na poramnuvanje'!P89*'Sreden kurs'!$D$23</f>
        <v>0</v>
      </c>
      <c r="Q89" s="26">
        <f>'Cena na poramnuvanje'!Q89*'Sreden kurs'!$D$23</f>
        <v>0</v>
      </c>
      <c r="R89" s="26">
        <f>'Cena na poramnuvanje'!R89*'Sreden kurs'!$D$23</f>
        <v>0</v>
      </c>
      <c r="S89" s="26">
        <f>'Cena na poramnuvanje'!S89*'Sreden kurs'!$D$23</f>
        <v>0</v>
      </c>
      <c r="T89" s="26">
        <f>'Cena na poramnuvanje'!T89*'Sreden kurs'!$D$23</f>
        <v>0</v>
      </c>
      <c r="U89" s="26">
        <f>'Cena na poramnuvanje'!U89*'Sreden kurs'!$D$23</f>
        <v>3887.3389400000001</v>
      </c>
      <c r="V89" s="26">
        <f>'Cena na poramnuvanje'!V89*'Sreden kurs'!$D$23</f>
        <v>4285.8821800000005</v>
      </c>
      <c r="W89" s="26">
        <f>'Cena na poramnuvanje'!W89*'Sreden kurs'!$D$23</f>
        <v>0</v>
      </c>
      <c r="X89" s="26">
        <f>'Cena na poramnuvanje'!X89*'Sreden kurs'!$D$23</f>
        <v>0</v>
      </c>
      <c r="Y89" s="26">
        <f>'Cena na poramnuvanje'!Y89*'Sreden kurs'!$D$23</f>
        <v>0</v>
      </c>
      <c r="Z89" s="26">
        <f>'Cena na poramnuvanje'!Z89*'Sreden kurs'!$D$23</f>
        <v>0</v>
      </c>
      <c r="AA89" s="27">
        <f>'Cena na poramnuvanje'!AA89*'Sreden kurs'!$D$23</f>
        <v>0</v>
      </c>
    </row>
    <row r="90" spans="2:27" x14ac:dyDescent="0.25">
      <c r="B90" s="62"/>
      <c r="C90" s="6" t="s">
        <v>28</v>
      </c>
      <c r="D90" s="26">
        <f>'Cena na poramnuvanje'!D90*'Sreden kurs'!$D$23</f>
        <v>0</v>
      </c>
      <c r="E90" s="26">
        <f>'Cena na poramnuvanje'!E90*'Sreden kurs'!$D$23</f>
        <v>0</v>
      </c>
      <c r="F90" s="26">
        <f>'Cena na poramnuvanje'!F90*'Sreden kurs'!$D$23</f>
        <v>0</v>
      </c>
      <c r="G90" s="26">
        <f>'Cena na poramnuvanje'!G90*'Sreden kurs'!$D$23</f>
        <v>2886.0453200000002</v>
      </c>
      <c r="H90" s="26">
        <f>'Cena na poramnuvanje'!H90*'Sreden kurs'!$D$23</f>
        <v>3245.7213400000001</v>
      </c>
      <c r="I90" s="26">
        <f>'Cena na poramnuvanje'!I90*'Sreden kurs'!$D$23</f>
        <v>0</v>
      </c>
      <c r="J90" s="26">
        <f>'Cena na poramnuvanje'!J90*'Sreden kurs'!$D$23</f>
        <v>0</v>
      </c>
      <c r="K90" s="26">
        <f>'Cena na poramnuvanje'!K90*'Sreden kurs'!$D$23</f>
        <v>0</v>
      </c>
      <c r="L90" s="26">
        <f>'Cena na poramnuvanje'!L90*'Sreden kurs'!$D$23</f>
        <v>0</v>
      </c>
      <c r="M90" s="26">
        <f>'Cena na poramnuvanje'!M90*'Sreden kurs'!$D$23</f>
        <v>0</v>
      </c>
      <c r="N90" s="26">
        <f>'Cena na poramnuvanje'!N90*'Sreden kurs'!$D$23</f>
        <v>0</v>
      </c>
      <c r="O90" s="26">
        <f>'Cena na poramnuvanje'!O90*'Sreden kurs'!$D$23</f>
        <v>0</v>
      </c>
      <c r="P90" s="26">
        <f>'Cena na poramnuvanje'!P90*'Sreden kurs'!$D$23</f>
        <v>0</v>
      </c>
      <c r="Q90" s="26">
        <f>'Cena na poramnuvanje'!Q90*'Sreden kurs'!$D$23</f>
        <v>0</v>
      </c>
      <c r="R90" s="26">
        <f>'Cena na poramnuvanje'!R90*'Sreden kurs'!$D$23</f>
        <v>0</v>
      </c>
      <c r="S90" s="26">
        <f>'Cena na poramnuvanje'!S90*'Sreden kurs'!$D$23</f>
        <v>0</v>
      </c>
      <c r="T90" s="26">
        <f>'Cena na poramnuvanje'!T90*'Sreden kurs'!$D$23</f>
        <v>0</v>
      </c>
      <c r="U90" s="26">
        <f>'Cena na poramnuvanje'!U90*'Sreden kurs'!$D$23</f>
        <v>0</v>
      </c>
      <c r="V90" s="26">
        <f>'Cena na poramnuvanje'!V90*'Sreden kurs'!$D$23</f>
        <v>0</v>
      </c>
      <c r="W90" s="26">
        <f>'Cena na poramnuvanje'!W90*'Sreden kurs'!$D$23</f>
        <v>0</v>
      </c>
      <c r="X90" s="26">
        <f>'Cena na poramnuvanje'!X90*'Sreden kurs'!$D$23</f>
        <v>0</v>
      </c>
      <c r="Y90" s="26">
        <f>'Cena na poramnuvanje'!Y90*'Sreden kurs'!$D$23</f>
        <v>0</v>
      </c>
      <c r="Z90" s="26">
        <f>'Cena na poramnuvanje'!Z90*'Sreden kurs'!$D$23</f>
        <v>0</v>
      </c>
      <c r="AA90" s="27">
        <f>'Cena na poramnuvanje'!AA90*'Sreden kurs'!$D$23</f>
        <v>0</v>
      </c>
    </row>
    <row r="91" spans="2:27" ht="15.75" thickBot="1" x14ac:dyDescent="0.3">
      <c r="B91" s="63"/>
      <c r="C91" s="9" t="s">
        <v>29</v>
      </c>
      <c r="D91" s="28">
        <f>'Cena na poramnuvanje'!D91*'Sreden kurs'!$D$23</f>
        <v>0</v>
      </c>
      <c r="E91" s="28">
        <f>'Cena na poramnuvanje'!E91*'Sreden kurs'!$D$23</f>
        <v>0</v>
      </c>
      <c r="F91" s="28">
        <f>'Cena na poramnuvanje'!F91*'Sreden kurs'!$D$23</f>
        <v>0</v>
      </c>
      <c r="G91" s="28">
        <f>'Cena na poramnuvanje'!G91*'Sreden kurs'!$D$23</f>
        <v>8657.5190200000015</v>
      </c>
      <c r="H91" s="28">
        <f>'Cena na poramnuvanje'!H91*'Sreden kurs'!$D$23</f>
        <v>9736.5470800000003</v>
      </c>
      <c r="I91" s="28">
        <f>'Cena na poramnuvanje'!I91*'Sreden kurs'!$D$23</f>
        <v>0</v>
      </c>
      <c r="J91" s="28">
        <f>'Cena na poramnuvanje'!J91*'Sreden kurs'!$D$23</f>
        <v>0</v>
      </c>
      <c r="K91" s="28">
        <f>'Cena na poramnuvanje'!K91*'Sreden kurs'!$D$23</f>
        <v>0</v>
      </c>
      <c r="L91" s="28">
        <f>'Cena na poramnuvanje'!L91*'Sreden kurs'!$D$23</f>
        <v>0</v>
      </c>
      <c r="M91" s="28">
        <f>'Cena na poramnuvanje'!M91*'Sreden kurs'!$D$23</f>
        <v>0</v>
      </c>
      <c r="N91" s="28">
        <f>'Cena na poramnuvanje'!N91*'Sreden kurs'!$D$23</f>
        <v>0</v>
      </c>
      <c r="O91" s="28">
        <f>'Cena na poramnuvanje'!O91*'Sreden kurs'!$D$23</f>
        <v>0</v>
      </c>
      <c r="P91" s="28">
        <f>'Cena na poramnuvanje'!P91*'Sreden kurs'!$D$23</f>
        <v>0</v>
      </c>
      <c r="Q91" s="28">
        <f>'Cena na poramnuvanje'!Q91*'Sreden kurs'!$D$23</f>
        <v>0</v>
      </c>
      <c r="R91" s="28">
        <f>'Cena na poramnuvanje'!R91*'Sreden kurs'!$D$23</f>
        <v>0</v>
      </c>
      <c r="S91" s="28">
        <f>'Cena na poramnuvanje'!S91*'Sreden kurs'!$D$23</f>
        <v>0</v>
      </c>
      <c r="T91" s="28">
        <f>'Cena na poramnuvanje'!T91*'Sreden kurs'!$D$23</f>
        <v>0</v>
      </c>
      <c r="U91" s="28">
        <f>'Cena na poramnuvanje'!U91*'Sreden kurs'!$D$23</f>
        <v>0</v>
      </c>
      <c r="V91" s="28">
        <f>'Cena na poramnuvanje'!V91*'Sreden kurs'!$D$23</f>
        <v>0</v>
      </c>
      <c r="W91" s="28">
        <f>'Cena na poramnuvanje'!W91*'Sreden kurs'!$D$23</f>
        <v>0</v>
      </c>
      <c r="X91" s="28">
        <f>'Cena na poramnuvanje'!X91*'Sreden kurs'!$D$23</f>
        <v>0</v>
      </c>
      <c r="Y91" s="28">
        <f>'Cena na poramnuvanje'!Y91*'Sreden kurs'!$D$23</f>
        <v>0</v>
      </c>
      <c r="Z91" s="28">
        <f>'Cena na poramnuvanje'!Z91*'Sreden kurs'!$D$23</f>
        <v>0</v>
      </c>
      <c r="AA91" s="29">
        <f>'Cena na poramnuvanje'!AA91*'Sreden kurs'!$D$23</f>
        <v>0</v>
      </c>
    </row>
    <row r="92" spans="2:27" ht="15.75" thickTop="1" x14ac:dyDescent="0.25">
      <c r="B92" s="61" t="str">
        <f>'Cena na poramnuvanje'!B92:B95</f>
        <v>23.03.2023</v>
      </c>
      <c r="C92" s="6" t="s">
        <v>26</v>
      </c>
      <c r="D92" s="26">
        <f>'Cena na poramnuvanje'!D92*'Sreden kurs'!$D$24</f>
        <v>8820.9058719999994</v>
      </c>
      <c r="E92" s="26">
        <f>'Cena na poramnuvanje'!E92*'Sreden kurs'!$D$24</f>
        <v>9070.9733136017803</v>
      </c>
      <c r="F92" s="26">
        <f>'Cena na poramnuvanje'!F92*'Sreden kurs'!$D$24</f>
        <v>9039.5756696904264</v>
      </c>
      <c r="G92" s="26">
        <f>'Cena na poramnuvanje'!G92*'Sreden kurs'!$D$24</f>
        <v>9892.5931840000012</v>
      </c>
      <c r="H92" s="26">
        <f>'Cena na poramnuvanje'!H92*'Sreden kurs'!$D$24</f>
        <v>8178.1473361953958</v>
      </c>
      <c r="I92" s="26">
        <f>'Cena na poramnuvanje'!I92*'Sreden kurs'!$D$24</f>
        <v>9660.6102080000019</v>
      </c>
      <c r="J92" s="26">
        <f>'Cena na poramnuvanje'!J92*'Sreden kurs'!$D$24</f>
        <v>0</v>
      </c>
      <c r="K92" s="26">
        <f>'Cena na poramnuvanje'!K92*'Sreden kurs'!$D$24</f>
        <v>0</v>
      </c>
      <c r="L92" s="26">
        <f>'Cena na poramnuvanje'!L92*'Sreden kurs'!$D$24</f>
        <v>0</v>
      </c>
      <c r="M92" s="26">
        <f>'Cena na poramnuvanje'!M92*'Sreden kurs'!$D$24</f>
        <v>0</v>
      </c>
      <c r="N92" s="26">
        <f>'Cena na poramnuvanje'!N92*'Sreden kurs'!$D$24</f>
        <v>0</v>
      </c>
      <c r="O92" s="26">
        <f>'Cena na poramnuvanje'!O92*'Sreden kurs'!$D$24</f>
        <v>0</v>
      </c>
      <c r="P92" s="26">
        <f>'Cena na poramnuvanje'!P92*'Sreden kurs'!$D$24</f>
        <v>0</v>
      </c>
      <c r="Q92" s="26">
        <f>'Cena na poramnuvanje'!Q92*'Sreden kurs'!$D$24</f>
        <v>0</v>
      </c>
      <c r="R92" s="26">
        <f>'Cena na poramnuvanje'!R92*'Sreden kurs'!$D$24</f>
        <v>0</v>
      </c>
      <c r="S92" s="26">
        <f>'Cena na poramnuvanje'!S92*'Sreden kurs'!$D$24</f>
        <v>0</v>
      </c>
      <c r="T92" s="26">
        <f>'Cena na poramnuvanje'!T92*'Sreden kurs'!$D$24</f>
        <v>0</v>
      </c>
      <c r="U92" s="26">
        <f>'Cena na poramnuvanje'!U92*'Sreden kurs'!$D$24</f>
        <v>0</v>
      </c>
      <c r="V92" s="26">
        <f>'Cena na poramnuvanje'!V92*'Sreden kurs'!$D$24</f>
        <v>0</v>
      </c>
      <c r="W92" s="26">
        <f>'Cena na poramnuvanje'!W92*'Sreden kurs'!$D$24</f>
        <v>0</v>
      </c>
      <c r="X92" s="26">
        <f>'Cena na poramnuvanje'!X92*'Sreden kurs'!$D$24</f>
        <v>0</v>
      </c>
      <c r="Y92" s="26">
        <f>'Cena na poramnuvanje'!Y92*'Sreden kurs'!$D$24</f>
        <v>0</v>
      </c>
      <c r="Z92" s="26">
        <f>'Cena na poramnuvanje'!Z92*'Sreden kurs'!$D$24</f>
        <v>10303.4992</v>
      </c>
      <c r="AA92" s="27">
        <f>'Cena na poramnuvanje'!AA92*'Sreden kurs'!$D$24</f>
        <v>8566.0947840000008</v>
      </c>
    </row>
    <row r="93" spans="2:27" x14ac:dyDescent="0.25">
      <c r="B93" s="62"/>
      <c r="C93" s="6" t="s">
        <v>27</v>
      </c>
      <c r="D93" s="26">
        <f>'Cena na poramnuvanje'!D93*'Sreden kurs'!$D$24</f>
        <v>0</v>
      </c>
      <c r="E93" s="26">
        <f>'Cena na poramnuvanje'!E93*'Sreden kurs'!$D$24</f>
        <v>0</v>
      </c>
      <c r="F93" s="26">
        <f>'Cena na poramnuvanje'!F93*'Sreden kurs'!$D$24</f>
        <v>0</v>
      </c>
      <c r="G93" s="26">
        <f>'Cena na poramnuvanje'!G93*'Sreden kurs'!$D$24</f>
        <v>0</v>
      </c>
      <c r="H93" s="26">
        <f>'Cena na poramnuvanje'!H93*'Sreden kurs'!$D$24</f>
        <v>0</v>
      </c>
      <c r="I93" s="26">
        <f>'Cena na poramnuvanje'!I93*'Sreden kurs'!$D$24</f>
        <v>0</v>
      </c>
      <c r="J93" s="26">
        <f>'Cena na poramnuvanje'!J93*'Sreden kurs'!$D$24</f>
        <v>3675.8253723293706</v>
      </c>
      <c r="K93" s="26">
        <f>'Cena na poramnuvanje'!K93*'Sreden kurs'!$D$24</f>
        <v>2832.6743584203823</v>
      </c>
      <c r="L93" s="26">
        <f>'Cena na poramnuvanje'!L93*'Sreden kurs'!$D$24</f>
        <v>2493.2484062745098</v>
      </c>
      <c r="M93" s="26">
        <f>'Cena na poramnuvanje'!M93*'Sreden kurs'!$D$24</f>
        <v>2052.2539605635484</v>
      </c>
      <c r="N93" s="26">
        <f>'Cena na poramnuvanje'!N93*'Sreden kurs'!$D$24</f>
        <v>1800.72214696022</v>
      </c>
      <c r="O93" s="26">
        <f>'Cena na poramnuvanje'!O93*'Sreden kurs'!$D$24</f>
        <v>1791.1378289112492</v>
      </c>
      <c r="P93" s="26">
        <f>'Cena na poramnuvanje'!P93*'Sreden kurs'!$D$24</f>
        <v>1597.6593519999999</v>
      </c>
      <c r="Q93" s="26">
        <f>'Cena na poramnuvanje'!Q93*'Sreden kurs'!$D$24</f>
        <v>1602.3799164161094</v>
      </c>
      <c r="R93" s="26">
        <f>'Cena na poramnuvanje'!R93*'Sreden kurs'!$D$24</f>
        <v>1704.4402697142859</v>
      </c>
      <c r="S93" s="26">
        <f>'Cena na poramnuvanje'!S93*'Sreden kurs'!$D$24</f>
        <v>1854.3213680000001</v>
      </c>
      <c r="T93" s="26">
        <f>'Cena na poramnuvanje'!T93*'Sreden kurs'!$D$24</f>
        <v>2135.9093316958179</v>
      </c>
      <c r="U93" s="26">
        <f>'Cena na poramnuvanje'!U93*'Sreden kurs'!$D$24</f>
        <v>3915.946672</v>
      </c>
      <c r="V93" s="26">
        <f>'Cena na poramnuvanje'!V93*'Sreden kurs'!$D$24</f>
        <v>3226.570739607032</v>
      </c>
      <c r="W93" s="26">
        <f>'Cena na poramnuvanje'!W93*'Sreden kurs'!$D$24</f>
        <v>4477.394832</v>
      </c>
      <c r="X93" s="26">
        <f>'Cena na poramnuvanje'!X93*'Sreden kurs'!$D$24</f>
        <v>3945.5615200000002</v>
      </c>
      <c r="Y93" s="26">
        <f>'Cena na poramnuvanje'!Y93*'Sreden kurs'!$D$24</f>
        <v>3617.9472640000004</v>
      </c>
      <c r="Z93" s="26">
        <f>'Cena na poramnuvanje'!Z93*'Sreden kurs'!$D$24</f>
        <v>0</v>
      </c>
      <c r="AA93" s="27">
        <f>'Cena na poramnuvanje'!AA93*'Sreden kurs'!$D$24</f>
        <v>0</v>
      </c>
    </row>
    <row r="94" spans="2:27" x14ac:dyDescent="0.25">
      <c r="B94" s="62"/>
      <c r="C94" s="6" t="s">
        <v>28</v>
      </c>
      <c r="D94" s="26">
        <f>'Cena na poramnuvanje'!D94*'Sreden kurs'!$D$24</f>
        <v>0</v>
      </c>
      <c r="E94" s="26">
        <f>'Cena na poramnuvanje'!E94*'Sreden kurs'!$D$24</f>
        <v>0</v>
      </c>
      <c r="F94" s="26">
        <f>'Cena na poramnuvanje'!F94*'Sreden kurs'!$D$24</f>
        <v>0</v>
      </c>
      <c r="G94" s="26">
        <f>'Cena na poramnuvanje'!G94*'Sreden kurs'!$D$24</f>
        <v>0</v>
      </c>
      <c r="H94" s="26">
        <f>'Cena na poramnuvanje'!H94*'Sreden kurs'!$D$24</f>
        <v>0</v>
      </c>
      <c r="I94" s="26">
        <f>'Cena na poramnuvanje'!I94*'Sreden kurs'!$D$24</f>
        <v>0</v>
      </c>
      <c r="J94" s="26">
        <f>'Cena na poramnuvanje'!J94*'Sreden kurs'!$D$24</f>
        <v>0</v>
      </c>
      <c r="K94" s="26">
        <f>'Cena na poramnuvanje'!K94*'Sreden kurs'!$D$24</f>
        <v>0</v>
      </c>
      <c r="L94" s="26">
        <f>'Cena na poramnuvanje'!L94*'Sreden kurs'!$D$24</f>
        <v>0</v>
      </c>
      <c r="M94" s="26">
        <f>'Cena na poramnuvanje'!M94*'Sreden kurs'!$D$24</f>
        <v>0</v>
      </c>
      <c r="N94" s="26">
        <f>'Cena na poramnuvanje'!N94*'Sreden kurs'!$D$24</f>
        <v>0</v>
      </c>
      <c r="O94" s="26">
        <f>'Cena na poramnuvanje'!O94*'Sreden kurs'!$D$24</f>
        <v>0</v>
      </c>
      <c r="P94" s="26">
        <f>'Cena na poramnuvanje'!P94*'Sreden kurs'!$D$24</f>
        <v>0</v>
      </c>
      <c r="Q94" s="26">
        <f>'Cena na poramnuvanje'!Q94*'Sreden kurs'!$D$24</f>
        <v>0</v>
      </c>
      <c r="R94" s="26">
        <f>'Cena na poramnuvanje'!R94*'Sreden kurs'!$D$24</f>
        <v>0</v>
      </c>
      <c r="S94" s="26">
        <f>'Cena na poramnuvanje'!S94*'Sreden kurs'!$D$24</f>
        <v>0</v>
      </c>
      <c r="T94" s="26">
        <f>'Cena na poramnuvanje'!T94*'Sreden kurs'!$D$24</f>
        <v>0</v>
      </c>
      <c r="U94" s="26">
        <f>'Cena na poramnuvanje'!U94*'Sreden kurs'!$D$24</f>
        <v>0</v>
      </c>
      <c r="V94" s="26">
        <f>'Cena na poramnuvanje'!V94*'Sreden kurs'!$D$24</f>
        <v>0</v>
      </c>
      <c r="W94" s="26">
        <f>'Cena na poramnuvanje'!W94*'Sreden kurs'!$D$24</f>
        <v>0</v>
      </c>
      <c r="X94" s="26">
        <f>'Cena na poramnuvanje'!X94*'Sreden kurs'!$D$24</f>
        <v>0</v>
      </c>
      <c r="Y94" s="26">
        <f>'Cena na poramnuvanje'!Y94*'Sreden kurs'!$D$24</f>
        <v>0</v>
      </c>
      <c r="Z94" s="26">
        <f>'Cena na poramnuvanje'!Z94*'Sreden kurs'!$D$24</f>
        <v>0</v>
      </c>
      <c r="AA94" s="27">
        <f>'Cena na poramnuvanje'!AA94*'Sreden kurs'!$D$24</f>
        <v>0</v>
      </c>
    </row>
    <row r="95" spans="2:27" ht="15.75" thickBot="1" x14ac:dyDescent="0.3">
      <c r="B95" s="63"/>
      <c r="C95" s="9" t="s">
        <v>29</v>
      </c>
      <c r="D95" s="28">
        <f>'Cena na poramnuvanje'!D95*'Sreden kurs'!$D$24</f>
        <v>0</v>
      </c>
      <c r="E95" s="28">
        <f>'Cena na poramnuvanje'!E95*'Sreden kurs'!$D$24</f>
        <v>0</v>
      </c>
      <c r="F95" s="28">
        <f>'Cena na poramnuvanje'!F95*'Sreden kurs'!$D$24</f>
        <v>0</v>
      </c>
      <c r="G95" s="28">
        <f>'Cena na poramnuvanje'!G95*'Sreden kurs'!$D$24</f>
        <v>0</v>
      </c>
      <c r="H95" s="28">
        <f>'Cena na poramnuvanje'!H95*'Sreden kurs'!$D$24</f>
        <v>0</v>
      </c>
      <c r="I95" s="28">
        <f>'Cena na poramnuvanje'!I95*'Sreden kurs'!$D$24</f>
        <v>0</v>
      </c>
      <c r="J95" s="28">
        <f>'Cena na poramnuvanje'!J95*'Sreden kurs'!$D$24</f>
        <v>0</v>
      </c>
      <c r="K95" s="28">
        <f>'Cena na poramnuvanje'!K95*'Sreden kurs'!$D$24</f>
        <v>0</v>
      </c>
      <c r="L95" s="28">
        <f>'Cena na poramnuvanje'!L95*'Sreden kurs'!$D$24</f>
        <v>0</v>
      </c>
      <c r="M95" s="28">
        <f>'Cena na poramnuvanje'!M95*'Sreden kurs'!$D$24</f>
        <v>0</v>
      </c>
      <c r="N95" s="28">
        <f>'Cena na poramnuvanje'!N95*'Sreden kurs'!$D$24</f>
        <v>0</v>
      </c>
      <c r="O95" s="28">
        <f>'Cena na poramnuvanje'!O95*'Sreden kurs'!$D$24</f>
        <v>0</v>
      </c>
      <c r="P95" s="28">
        <f>'Cena na poramnuvanje'!P95*'Sreden kurs'!$D$24</f>
        <v>0</v>
      </c>
      <c r="Q95" s="28">
        <f>'Cena na poramnuvanje'!Q95*'Sreden kurs'!$D$24</f>
        <v>0</v>
      </c>
      <c r="R95" s="28">
        <f>'Cena na poramnuvanje'!R95*'Sreden kurs'!$D$24</f>
        <v>0</v>
      </c>
      <c r="S95" s="28">
        <f>'Cena na poramnuvanje'!S95*'Sreden kurs'!$D$24</f>
        <v>0</v>
      </c>
      <c r="T95" s="28">
        <f>'Cena na poramnuvanje'!T95*'Sreden kurs'!$D$24</f>
        <v>0</v>
      </c>
      <c r="U95" s="28">
        <f>'Cena na poramnuvanje'!U95*'Sreden kurs'!$D$24</f>
        <v>0</v>
      </c>
      <c r="V95" s="28">
        <f>'Cena na poramnuvanje'!V95*'Sreden kurs'!$D$24</f>
        <v>0</v>
      </c>
      <c r="W95" s="28">
        <f>'Cena na poramnuvanje'!W95*'Sreden kurs'!$D$24</f>
        <v>0</v>
      </c>
      <c r="X95" s="28">
        <f>'Cena na poramnuvanje'!X95*'Sreden kurs'!$D$24</f>
        <v>0</v>
      </c>
      <c r="Y95" s="28">
        <f>'Cena na poramnuvanje'!Y95*'Sreden kurs'!$D$24</f>
        <v>0</v>
      </c>
      <c r="Z95" s="28">
        <f>'Cena na poramnuvanje'!Z95*'Sreden kurs'!$D$24</f>
        <v>0</v>
      </c>
      <c r="AA95" s="29">
        <f>'Cena na poramnuvanje'!AA95*'Sreden kurs'!$D$24</f>
        <v>0</v>
      </c>
    </row>
    <row r="96" spans="2:27" ht="15.75" thickTop="1" x14ac:dyDescent="0.25">
      <c r="B96" s="61" t="str">
        <f>'Cena na poramnuvanje'!B96:B99</f>
        <v>24.03.2023</v>
      </c>
      <c r="C96" s="6" t="s">
        <v>26</v>
      </c>
      <c r="D96" s="26">
        <f>'Cena na poramnuvanje'!D96*'Sreden kurs'!$D$25</f>
        <v>0</v>
      </c>
      <c r="E96" s="26">
        <f>'Cena na poramnuvanje'!E96*'Sreden kurs'!$D$25</f>
        <v>0</v>
      </c>
      <c r="F96" s="26">
        <f>'Cena na poramnuvanje'!F96*'Sreden kurs'!$D$25</f>
        <v>0</v>
      </c>
      <c r="G96" s="26">
        <f>'Cena na poramnuvanje'!G96*'Sreden kurs'!$D$25</f>
        <v>0</v>
      </c>
      <c r="H96" s="26">
        <f>'Cena na poramnuvanje'!H96*'Sreden kurs'!$D$25</f>
        <v>0</v>
      </c>
      <c r="I96" s="26">
        <f>'Cena na poramnuvanje'!I96*'Sreden kurs'!$D$25</f>
        <v>0</v>
      </c>
      <c r="J96" s="26">
        <f>'Cena na poramnuvanje'!J96*'Sreden kurs'!$D$25</f>
        <v>0</v>
      </c>
      <c r="K96" s="26">
        <f>'Cena na poramnuvanje'!K96*'Sreden kurs'!$D$25</f>
        <v>0</v>
      </c>
      <c r="L96" s="26">
        <f>'Cena na poramnuvanje'!L96*'Sreden kurs'!$D$25</f>
        <v>0</v>
      </c>
      <c r="M96" s="26">
        <f>'Cena na poramnuvanje'!M96*'Sreden kurs'!$D$25</f>
        <v>0</v>
      </c>
      <c r="N96" s="26">
        <f>'Cena na poramnuvanje'!N96*'Sreden kurs'!$D$25</f>
        <v>0</v>
      </c>
      <c r="O96" s="26">
        <f>'Cena na poramnuvanje'!O96*'Sreden kurs'!$D$25</f>
        <v>0</v>
      </c>
      <c r="P96" s="26">
        <f>'Cena na poramnuvanje'!P96*'Sreden kurs'!$D$25</f>
        <v>0</v>
      </c>
      <c r="Q96" s="26">
        <f>'Cena na poramnuvanje'!Q96*'Sreden kurs'!$D$25</f>
        <v>0</v>
      </c>
      <c r="R96" s="26">
        <f>'Cena na poramnuvanje'!R96*'Sreden kurs'!$D$25</f>
        <v>0</v>
      </c>
      <c r="S96" s="26">
        <f>'Cena na poramnuvanje'!S96*'Sreden kurs'!$D$25</f>
        <v>0</v>
      </c>
      <c r="T96" s="26">
        <f>'Cena na poramnuvanje'!T96*'Sreden kurs'!$D$25</f>
        <v>0</v>
      </c>
      <c r="U96" s="26">
        <f>'Cena na poramnuvanje'!U96*'Sreden kurs'!$D$25</f>
        <v>8807.7061539123424</v>
      </c>
      <c r="V96" s="26">
        <f>'Cena na poramnuvanje'!V96*'Sreden kurs'!$D$25</f>
        <v>0</v>
      </c>
      <c r="W96" s="26">
        <f>'Cena na poramnuvanje'!W96*'Sreden kurs'!$D$25</f>
        <v>0</v>
      </c>
      <c r="X96" s="26">
        <f>'Cena na poramnuvanje'!X96*'Sreden kurs'!$D$25</f>
        <v>0</v>
      </c>
      <c r="Y96" s="26">
        <f>'Cena na poramnuvanje'!Y96*'Sreden kurs'!$D$25</f>
        <v>0</v>
      </c>
      <c r="Z96" s="26">
        <f>'Cena na poramnuvanje'!Z96*'Sreden kurs'!$D$25</f>
        <v>0</v>
      </c>
      <c r="AA96" s="27">
        <f>'Cena na poramnuvanje'!AA96*'Sreden kurs'!$D$25</f>
        <v>0</v>
      </c>
    </row>
    <row r="97" spans="2:27" x14ac:dyDescent="0.25">
      <c r="B97" s="62"/>
      <c r="C97" s="6" t="s">
        <v>27</v>
      </c>
      <c r="D97" s="26">
        <f>'Cena na poramnuvanje'!D97*'Sreden kurs'!$D$25</f>
        <v>2327.1889261129036</v>
      </c>
      <c r="E97" s="26">
        <f>'Cena na poramnuvanje'!E97*'Sreden kurs'!$D$25</f>
        <v>1537.8988927407404</v>
      </c>
      <c r="F97" s="26">
        <f>'Cena na poramnuvanje'!F97*'Sreden kurs'!$D$25</f>
        <v>2597.9806610000001</v>
      </c>
      <c r="G97" s="26">
        <f>'Cena na poramnuvanje'!G97*'Sreden kurs'!$D$25</f>
        <v>2530.1160509999995</v>
      </c>
      <c r="H97" s="26">
        <f>'Cena na poramnuvanje'!H97*'Sreden kurs'!$D$25</f>
        <v>2564.6653070000002</v>
      </c>
      <c r="I97" s="26">
        <f>'Cena na poramnuvanje'!I97*'Sreden kurs'!$D$25</f>
        <v>2850.3136199999999</v>
      </c>
      <c r="J97" s="26">
        <f>'Cena na poramnuvanje'!J97*'Sreden kurs'!$D$25</f>
        <v>2757.7495213919319</v>
      </c>
      <c r="K97" s="26">
        <f>'Cena na poramnuvanje'!K97*'Sreden kurs'!$D$25</f>
        <v>2123.6138921111115</v>
      </c>
      <c r="L97" s="26">
        <f>'Cena na poramnuvanje'!L97*'Sreden kurs'!$D$25</f>
        <v>1856.7377633846154</v>
      </c>
      <c r="M97" s="26">
        <f>'Cena na poramnuvanje'!M97*'Sreden kurs'!$D$25</f>
        <v>1480.6823999999999</v>
      </c>
      <c r="N97" s="26">
        <f>'Cena na poramnuvanje'!N97*'Sreden kurs'!$D$25</f>
        <v>1160.4848309999998</v>
      </c>
      <c r="O97" s="26">
        <f>'Cena na poramnuvanje'!O97*'Sreden kurs'!$D$25</f>
        <v>1176.5255569999999</v>
      </c>
      <c r="P97" s="26">
        <f>'Cena na poramnuvanje'!P97*'Sreden kurs'!$D$25</f>
        <v>1475.7467919999999</v>
      </c>
      <c r="Q97" s="26">
        <f>'Cena na poramnuvanje'!Q97*'Sreden kurs'!$D$25</f>
        <v>1471.5294254626865</v>
      </c>
      <c r="R97" s="26">
        <f>'Cena na poramnuvanje'!R97*'Sreden kurs'!$D$25</f>
        <v>1645.8345866159011</v>
      </c>
      <c r="S97" s="26">
        <f>'Cena na poramnuvanje'!S97*'Sreden kurs'!$D$25</f>
        <v>2172.6756552723432</v>
      </c>
      <c r="T97" s="26">
        <f>'Cena na poramnuvanje'!T97*'Sreden kurs'!$D$25</f>
        <v>1635.5371009999999</v>
      </c>
      <c r="U97" s="26">
        <f>'Cena na poramnuvanje'!U97*'Sreden kurs'!$D$25</f>
        <v>0</v>
      </c>
      <c r="V97" s="26">
        <f>'Cena na poramnuvanje'!V97*'Sreden kurs'!$D$25</f>
        <v>3457.3934040000004</v>
      </c>
      <c r="W97" s="26">
        <f>'Cena na poramnuvanje'!W97*'Sreden kurs'!$D$25</f>
        <v>2766.6946393533249</v>
      </c>
      <c r="X97" s="26">
        <f>'Cena na poramnuvanje'!X97*'Sreden kurs'!$D$25</f>
        <v>2223.8309170759753</v>
      </c>
      <c r="Y97" s="26">
        <f>'Cena na poramnuvanje'!Y97*'Sreden kurs'!$D$25</f>
        <v>1841.5303075187837</v>
      </c>
      <c r="Z97" s="26">
        <f>'Cena na poramnuvanje'!Z97*'Sreden kurs'!$D$25</f>
        <v>1494.5864130058651</v>
      </c>
      <c r="AA97" s="27">
        <f>'Cena na poramnuvanje'!AA97*'Sreden kurs'!$D$25</f>
        <v>1662.2460108640225</v>
      </c>
    </row>
    <row r="98" spans="2:27" x14ac:dyDescent="0.25">
      <c r="B98" s="62"/>
      <c r="C98" s="6" t="s">
        <v>28</v>
      </c>
      <c r="D98" s="26">
        <f>'Cena na poramnuvanje'!D98*'Sreden kurs'!$D$25</f>
        <v>0</v>
      </c>
      <c r="E98" s="26">
        <f>'Cena na poramnuvanje'!E98*'Sreden kurs'!$D$25</f>
        <v>0</v>
      </c>
      <c r="F98" s="26">
        <f>'Cena na poramnuvanje'!F98*'Sreden kurs'!$D$25</f>
        <v>0</v>
      </c>
      <c r="G98" s="26">
        <f>'Cena na poramnuvanje'!G98*'Sreden kurs'!$D$25</f>
        <v>0</v>
      </c>
      <c r="H98" s="26">
        <f>'Cena na poramnuvanje'!H98*'Sreden kurs'!$D$25</f>
        <v>0</v>
      </c>
      <c r="I98" s="26">
        <f>'Cena na poramnuvanje'!I98*'Sreden kurs'!$D$25</f>
        <v>0</v>
      </c>
      <c r="J98" s="26">
        <f>'Cena na poramnuvanje'!J98*'Sreden kurs'!$D$25</f>
        <v>0</v>
      </c>
      <c r="K98" s="26">
        <f>'Cena na poramnuvanje'!K98*'Sreden kurs'!$D$25</f>
        <v>0</v>
      </c>
      <c r="L98" s="26">
        <f>'Cena na poramnuvanje'!L98*'Sreden kurs'!$D$25</f>
        <v>0</v>
      </c>
      <c r="M98" s="26">
        <f>'Cena na poramnuvanje'!M98*'Sreden kurs'!$D$25</f>
        <v>0</v>
      </c>
      <c r="N98" s="26">
        <f>'Cena na poramnuvanje'!N98*'Sreden kurs'!$D$25</f>
        <v>0</v>
      </c>
      <c r="O98" s="26">
        <f>'Cena na poramnuvanje'!O98*'Sreden kurs'!$D$25</f>
        <v>0</v>
      </c>
      <c r="P98" s="26">
        <f>'Cena na poramnuvanje'!P98*'Sreden kurs'!$D$25</f>
        <v>0</v>
      </c>
      <c r="Q98" s="26">
        <f>'Cena na poramnuvanje'!Q98*'Sreden kurs'!$D$25</f>
        <v>0</v>
      </c>
      <c r="R98" s="26">
        <f>'Cena na poramnuvanje'!R98*'Sreden kurs'!$D$25</f>
        <v>0</v>
      </c>
      <c r="S98" s="26">
        <f>'Cena na poramnuvanje'!S98*'Sreden kurs'!$D$25</f>
        <v>0</v>
      </c>
      <c r="T98" s="26">
        <f>'Cena na poramnuvanje'!T98*'Sreden kurs'!$D$25</f>
        <v>0</v>
      </c>
      <c r="U98" s="26">
        <f>'Cena na poramnuvanje'!U98*'Sreden kurs'!$D$25</f>
        <v>0</v>
      </c>
      <c r="V98" s="26">
        <f>'Cena na poramnuvanje'!V98*'Sreden kurs'!$D$25</f>
        <v>0</v>
      </c>
      <c r="W98" s="26">
        <f>'Cena na poramnuvanje'!W98*'Sreden kurs'!$D$25</f>
        <v>0</v>
      </c>
      <c r="X98" s="26">
        <f>'Cena na poramnuvanje'!X98*'Sreden kurs'!$D$25</f>
        <v>0</v>
      </c>
      <c r="Y98" s="26">
        <f>'Cena na poramnuvanje'!Y98*'Sreden kurs'!$D$25</f>
        <v>0</v>
      </c>
      <c r="Z98" s="26">
        <f>'Cena na poramnuvanje'!Z98*'Sreden kurs'!$D$25</f>
        <v>0</v>
      </c>
      <c r="AA98" s="27">
        <f>'Cena na poramnuvanje'!AA98*'Sreden kurs'!$D$25</f>
        <v>0</v>
      </c>
    </row>
    <row r="99" spans="2:27" ht="15.75" thickBot="1" x14ac:dyDescent="0.3">
      <c r="B99" s="63"/>
      <c r="C99" s="9" t="s">
        <v>29</v>
      </c>
      <c r="D99" s="28">
        <f>'Cena na poramnuvanje'!D99*'Sreden kurs'!$D$25</f>
        <v>0</v>
      </c>
      <c r="E99" s="28">
        <f>'Cena na poramnuvanje'!E99*'Sreden kurs'!$D$25</f>
        <v>0</v>
      </c>
      <c r="F99" s="28">
        <f>'Cena na poramnuvanje'!F99*'Sreden kurs'!$D$25</f>
        <v>0</v>
      </c>
      <c r="G99" s="28">
        <f>'Cena na poramnuvanje'!G99*'Sreden kurs'!$D$25</f>
        <v>0</v>
      </c>
      <c r="H99" s="28">
        <f>'Cena na poramnuvanje'!H99*'Sreden kurs'!$D$25</f>
        <v>0</v>
      </c>
      <c r="I99" s="28">
        <f>'Cena na poramnuvanje'!I99*'Sreden kurs'!$D$25</f>
        <v>0</v>
      </c>
      <c r="J99" s="28">
        <f>'Cena na poramnuvanje'!J99*'Sreden kurs'!$D$25</f>
        <v>0</v>
      </c>
      <c r="K99" s="28">
        <f>'Cena na poramnuvanje'!K99*'Sreden kurs'!$D$25</f>
        <v>0</v>
      </c>
      <c r="L99" s="28">
        <f>'Cena na poramnuvanje'!L99*'Sreden kurs'!$D$25</f>
        <v>0</v>
      </c>
      <c r="M99" s="28">
        <f>'Cena na poramnuvanje'!M99*'Sreden kurs'!$D$25</f>
        <v>0</v>
      </c>
      <c r="N99" s="28">
        <f>'Cena na poramnuvanje'!N99*'Sreden kurs'!$D$25</f>
        <v>0</v>
      </c>
      <c r="O99" s="28">
        <f>'Cena na poramnuvanje'!O99*'Sreden kurs'!$D$25</f>
        <v>0</v>
      </c>
      <c r="P99" s="28">
        <f>'Cena na poramnuvanje'!P99*'Sreden kurs'!$D$25</f>
        <v>0</v>
      </c>
      <c r="Q99" s="28">
        <f>'Cena na poramnuvanje'!Q99*'Sreden kurs'!$D$25</f>
        <v>0</v>
      </c>
      <c r="R99" s="28">
        <f>'Cena na poramnuvanje'!R99*'Sreden kurs'!$D$25</f>
        <v>0</v>
      </c>
      <c r="S99" s="28">
        <f>'Cena na poramnuvanje'!S99*'Sreden kurs'!$D$25</f>
        <v>0</v>
      </c>
      <c r="T99" s="28">
        <f>'Cena na poramnuvanje'!T99*'Sreden kurs'!$D$25</f>
        <v>0</v>
      </c>
      <c r="U99" s="28">
        <f>'Cena na poramnuvanje'!U99*'Sreden kurs'!$D$25</f>
        <v>0</v>
      </c>
      <c r="V99" s="28">
        <f>'Cena na poramnuvanje'!V99*'Sreden kurs'!$D$25</f>
        <v>0</v>
      </c>
      <c r="W99" s="28">
        <f>'Cena na poramnuvanje'!W99*'Sreden kurs'!$D$25</f>
        <v>0</v>
      </c>
      <c r="X99" s="28">
        <f>'Cena na poramnuvanje'!X99*'Sreden kurs'!$D$25</f>
        <v>0</v>
      </c>
      <c r="Y99" s="28">
        <f>'Cena na poramnuvanje'!Y99*'Sreden kurs'!$D$25</f>
        <v>0</v>
      </c>
      <c r="Z99" s="28">
        <f>'Cena na poramnuvanje'!Z99*'Sreden kurs'!$D$25</f>
        <v>0</v>
      </c>
      <c r="AA99" s="29">
        <f>'Cena na poramnuvanje'!AA99*'Sreden kurs'!$D$25</f>
        <v>0</v>
      </c>
    </row>
    <row r="100" spans="2:27" ht="15.75" thickTop="1" x14ac:dyDescent="0.25">
      <c r="B100" s="61" t="str">
        <f>'Cena na poramnuvanje'!B100:B103</f>
        <v>25.03.2023</v>
      </c>
      <c r="C100" s="6" t="s">
        <v>26</v>
      </c>
      <c r="D100" s="26">
        <f>'Cena na poramnuvanje'!D100*'Sreden kurs'!$D$26</f>
        <v>0</v>
      </c>
      <c r="E100" s="26">
        <f>'Cena na poramnuvanje'!E100*'Sreden kurs'!$D$26</f>
        <v>0</v>
      </c>
      <c r="F100" s="26">
        <f>'Cena na poramnuvanje'!F100*'Sreden kurs'!$D$26</f>
        <v>0</v>
      </c>
      <c r="G100" s="26">
        <f>'Cena na poramnuvanje'!G100*'Sreden kurs'!$D$26</f>
        <v>0</v>
      </c>
      <c r="H100" s="26">
        <f>'Cena na poramnuvanje'!H100*'Sreden kurs'!$D$26</f>
        <v>0</v>
      </c>
      <c r="I100" s="26">
        <f>'Cena na poramnuvanje'!I100*'Sreden kurs'!$D$26</f>
        <v>1021.6691999999999</v>
      </c>
      <c r="J100" s="26">
        <f>'Cena na poramnuvanje'!J100*'Sreden kurs'!$D$26</f>
        <v>0</v>
      </c>
      <c r="K100" s="26">
        <f>'Cena na poramnuvanje'!K100*'Sreden kurs'!$D$26</f>
        <v>0</v>
      </c>
      <c r="L100" s="26">
        <f>'Cena na poramnuvanje'!L100*'Sreden kurs'!$D$26</f>
        <v>0</v>
      </c>
      <c r="M100" s="26">
        <f>'Cena na poramnuvanje'!M100*'Sreden kurs'!$D$26</f>
        <v>0</v>
      </c>
      <c r="N100" s="26">
        <f>'Cena na poramnuvanje'!N100*'Sreden kurs'!$D$26</f>
        <v>0</v>
      </c>
      <c r="O100" s="26">
        <f>'Cena na poramnuvanje'!O100*'Sreden kurs'!$D$26</f>
        <v>0</v>
      </c>
      <c r="P100" s="26">
        <f>'Cena na poramnuvanje'!P100*'Sreden kurs'!$D$26</f>
        <v>452.84130000000005</v>
      </c>
      <c r="Q100" s="26">
        <f>'Cena na poramnuvanje'!Q100*'Sreden kurs'!$D$26</f>
        <v>151.76970000000003</v>
      </c>
      <c r="R100" s="26">
        <f>'Cena na poramnuvanje'!R100*'Sreden kurs'!$D$26</f>
        <v>553.40415000000007</v>
      </c>
      <c r="S100" s="26">
        <f>'Cena na poramnuvanje'!S100*'Sreden kurs'!$D$26</f>
        <v>0</v>
      </c>
      <c r="T100" s="26">
        <f>'Cena na poramnuvanje'!T100*'Sreden kurs'!$D$26</f>
        <v>0</v>
      </c>
      <c r="U100" s="26">
        <f>'Cena na poramnuvanje'!U100*'Sreden kurs'!$D$26</f>
        <v>0</v>
      </c>
      <c r="V100" s="26">
        <f>'Cena na poramnuvanje'!V100*'Sreden kurs'!$D$26</f>
        <v>0</v>
      </c>
      <c r="W100" s="26">
        <f>'Cena na poramnuvanje'!W100*'Sreden kurs'!$D$26</f>
        <v>0</v>
      </c>
      <c r="X100" s="26">
        <f>'Cena na poramnuvanje'!X100*'Sreden kurs'!$D$26</f>
        <v>0</v>
      </c>
      <c r="Y100" s="26">
        <f>'Cena na poramnuvanje'!Y100*'Sreden kurs'!$D$26</f>
        <v>0</v>
      </c>
      <c r="Z100" s="26">
        <f>'Cena na poramnuvanje'!Z100*'Sreden kurs'!$D$26</f>
        <v>0</v>
      </c>
      <c r="AA100" s="27">
        <f>'Cena na poramnuvanje'!AA100*'Sreden kurs'!$D$26</f>
        <v>0</v>
      </c>
    </row>
    <row r="101" spans="2:27" x14ac:dyDescent="0.25">
      <c r="B101" s="62"/>
      <c r="C101" s="6" t="s">
        <v>27</v>
      </c>
      <c r="D101" s="26">
        <f>'Cena na poramnuvanje'!D101*'Sreden kurs'!$D$26</f>
        <v>1308.0382273647162</v>
      </c>
      <c r="E101" s="26">
        <f>'Cena na poramnuvanje'!E101*'Sreden kurs'!$D$26</f>
        <v>720.94212360931431</v>
      </c>
      <c r="F101" s="26">
        <f>'Cena na poramnuvanje'!F101*'Sreden kurs'!$D$26</f>
        <v>439.26839999999999</v>
      </c>
      <c r="G101" s="26">
        <f>'Cena na poramnuvanje'!G101*'Sreden kurs'!$D$26</f>
        <v>439.26839999999999</v>
      </c>
      <c r="H101" s="26">
        <f>'Cena na poramnuvanje'!H101*'Sreden kurs'!$D$26</f>
        <v>439.26839999999999</v>
      </c>
      <c r="I101" s="26">
        <f>'Cena na poramnuvanje'!I101*'Sreden kurs'!$D$26</f>
        <v>0</v>
      </c>
      <c r="J101" s="26">
        <f>'Cena na poramnuvanje'!J101*'Sreden kurs'!$D$26</f>
        <v>439.26839999999999</v>
      </c>
      <c r="K101" s="26">
        <f>'Cena na poramnuvanje'!K101*'Sreden kurs'!$D$26</f>
        <v>1112.7280927030913</v>
      </c>
      <c r="L101" s="26">
        <f>'Cena na poramnuvanje'!L101*'Sreden kurs'!$D$26</f>
        <v>478.8205491425411</v>
      </c>
      <c r="M101" s="26">
        <f>'Cena na poramnuvanje'!M101*'Sreden kurs'!$D$26</f>
        <v>338.09507716535427</v>
      </c>
      <c r="N101" s="26">
        <f>'Cena na poramnuvanje'!N101*'Sreden kurs'!$D$26</f>
        <v>327.98108229957109</v>
      </c>
      <c r="O101" s="26">
        <f>'Cena na poramnuvanje'!O101*'Sreden kurs'!$D$26</f>
        <v>263.69866730769229</v>
      </c>
      <c r="P101" s="26">
        <f>'Cena na poramnuvanje'!P101*'Sreden kurs'!$D$26</f>
        <v>0</v>
      </c>
      <c r="Q101" s="26">
        <f>'Cena na poramnuvanje'!Q101*'Sreden kurs'!$D$26</f>
        <v>0</v>
      </c>
      <c r="R101" s="26">
        <f>'Cena na poramnuvanje'!R101*'Sreden kurs'!$D$26</f>
        <v>0</v>
      </c>
      <c r="S101" s="26">
        <f>'Cena na poramnuvanje'!S101*'Sreden kurs'!$D$26</f>
        <v>439.26839999999999</v>
      </c>
      <c r="T101" s="26">
        <f>'Cena na poramnuvanje'!T101*'Sreden kurs'!$D$26</f>
        <v>658.90260000000001</v>
      </c>
      <c r="U101" s="26">
        <f>'Cena na poramnuvanje'!U101*'Sreden kurs'!$D$26</f>
        <v>1560.6534508474576</v>
      </c>
      <c r="V101" s="26">
        <f>'Cena na poramnuvanje'!V101*'Sreden kurs'!$D$26</f>
        <v>1692.5170021276597</v>
      </c>
      <c r="W101" s="26">
        <f>'Cena na poramnuvanje'!W101*'Sreden kurs'!$D$26</f>
        <v>1631.5966587101382</v>
      </c>
      <c r="X101" s="26">
        <f>'Cena na poramnuvanje'!X101*'Sreden kurs'!$D$26</f>
        <v>1435.1529309338521</v>
      </c>
      <c r="Y101" s="26">
        <f>'Cena na poramnuvanje'!Y101*'Sreden kurs'!$D$26</f>
        <v>1104.006052198258</v>
      </c>
      <c r="Z101" s="26">
        <f>'Cena na poramnuvanje'!Z101*'Sreden kurs'!$D$26</f>
        <v>1068.5001572164949</v>
      </c>
      <c r="AA101" s="27">
        <f>'Cena na poramnuvanje'!AA101*'Sreden kurs'!$D$26</f>
        <v>1340.0154</v>
      </c>
    </row>
    <row r="102" spans="2:27" x14ac:dyDescent="0.25">
      <c r="B102" s="62"/>
      <c r="C102" s="6" t="s">
        <v>28</v>
      </c>
      <c r="D102" s="26">
        <f>'Cena na poramnuvanje'!D102*'Sreden kurs'!$D$26</f>
        <v>0</v>
      </c>
      <c r="E102" s="26">
        <f>'Cena na poramnuvanje'!E102*'Sreden kurs'!$D$26</f>
        <v>0</v>
      </c>
      <c r="F102" s="26">
        <f>'Cena na poramnuvanje'!F102*'Sreden kurs'!$D$26</f>
        <v>0</v>
      </c>
      <c r="G102" s="26">
        <f>'Cena na poramnuvanje'!G102*'Sreden kurs'!$D$26</f>
        <v>0</v>
      </c>
      <c r="H102" s="26">
        <f>'Cena na poramnuvanje'!H102*'Sreden kurs'!$D$26</f>
        <v>0</v>
      </c>
      <c r="I102" s="26">
        <f>'Cena na poramnuvanje'!I102*'Sreden kurs'!$D$26</f>
        <v>0</v>
      </c>
      <c r="J102" s="26">
        <f>'Cena na poramnuvanje'!J102*'Sreden kurs'!$D$26</f>
        <v>0</v>
      </c>
      <c r="K102" s="26">
        <f>'Cena na poramnuvanje'!K102*'Sreden kurs'!$D$26</f>
        <v>0</v>
      </c>
      <c r="L102" s="26">
        <f>'Cena na poramnuvanje'!L102*'Sreden kurs'!$D$26</f>
        <v>0</v>
      </c>
      <c r="M102" s="26">
        <f>'Cena na poramnuvanje'!M102*'Sreden kurs'!$D$26</f>
        <v>0</v>
      </c>
      <c r="N102" s="26">
        <f>'Cena na poramnuvanje'!N102*'Sreden kurs'!$D$26</f>
        <v>0</v>
      </c>
      <c r="O102" s="26">
        <f>'Cena na poramnuvanje'!O102*'Sreden kurs'!$D$26</f>
        <v>0</v>
      </c>
      <c r="P102" s="26">
        <f>'Cena na poramnuvanje'!P102*'Sreden kurs'!$D$26</f>
        <v>0</v>
      </c>
      <c r="Q102" s="26">
        <f>'Cena na poramnuvanje'!Q102*'Sreden kurs'!$D$26</f>
        <v>0</v>
      </c>
      <c r="R102" s="26">
        <f>'Cena na poramnuvanje'!R102*'Sreden kurs'!$D$26</f>
        <v>0</v>
      </c>
      <c r="S102" s="26">
        <f>'Cena na poramnuvanje'!S102*'Sreden kurs'!$D$26</f>
        <v>0</v>
      </c>
      <c r="T102" s="26">
        <f>'Cena na poramnuvanje'!T102*'Sreden kurs'!$D$26</f>
        <v>0</v>
      </c>
      <c r="U102" s="26">
        <f>'Cena na poramnuvanje'!U102*'Sreden kurs'!$D$26</f>
        <v>0</v>
      </c>
      <c r="V102" s="26">
        <f>'Cena na poramnuvanje'!V102*'Sreden kurs'!$D$26</f>
        <v>0</v>
      </c>
      <c r="W102" s="26">
        <f>'Cena na poramnuvanje'!W102*'Sreden kurs'!$D$26</f>
        <v>0</v>
      </c>
      <c r="X102" s="26">
        <f>'Cena na poramnuvanje'!X102*'Sreden kurs'!$D$26</f>
        <v>0</v>
      </c>
      <c r="Y102" s="26">
        <f>'Cena na poramnuvanje'!Y102*'Sreden kurs'!$D$26</f>
        <v>0</v>
      </c>
      <c r="Z102" s="26">
        <f>'Cena na poramnuvanje'!Z102*'Sreden kurs'!$D$26</f>
        <v>0</v>
      </c>
      <c r="AA102" s="27">
        <f>'Cena na poramnuvanje'!AA102*'Sreden kurs'!$D$26</f>
        <v>0</v>
      </c>
    </row>
    <row r="103" spans="2:27" ht="15.75" customHeight="1" thickBot="1" x14ac:dyDescent="0.3">
      <c r="B103" s="63"/>
      <c r="C103" s="9" t="s">
        <v>29</v>
      </c>
      <c r="D103" s="28">
        <f>'Cena na poramnuvanje'!D103*'Sreden kurs'!$D$26</f>
        <v>0</v>
      </c>
      <c r="E103" s="28">
        <f>'Cena na poramnuvanje'!E103*'Sreden kurs'!$D$26</f>
        <v>0</v>
      </c>
      <c r="F103" s="28">
        <f>'Cena na poramnuvanje'!F103*'Sreden kurs'!$D$26</f>
        <v>0</v>
      </c>
      <c r="G103" s="28">
        <f>'Cena na poramnuvanje'!G103*'Sreden kurs'!$D$26</f>
        <v>0</v>
      </c>
      <c r="H103" s="28">
        <f>'Cena na poramnuvanje'!H103*'Sreden kurs'!$D$26</f>
        <v>0</v>
      </c>
      <c r="I103" s="28">
        <f>'Cena na poramnuvanje'!I103*'Sreden kurs'!$D$26</f>
        <v>0</v>
      </c>
      <c r="J103" s="28">
        <f>'Cena na poramnuvanje'!J103*'Sreden kurs'!$D$26</f>
        <v>0</v>
      </c>
      <c r="K103" s="28">
        <f>'Cena na poramnuvanje'!K103*'Sreden kurs'!$D$26</f>
        <v>0</v>
      </c>
      <c r="L103" s="28">
        <f>'Cena na poramnuvanje'!L103*'Sreden kurs'!$D$26</f>
        <v>0</v>
      </c>
      <c r="M103" s="28">
        <f>'Cena na poramnuvanje'!M103*'Sreden kurs'!$D$26</f>
        <v>0</v>
      </c>
      <c r="N103" s="28">
        <f>'Cena na poramnuvanje'!N103*'Sreden kurs'!$D$26</f>
        <v>0</v>
      </c>
      <c r="O103" s="28">
        <f>'Cena na poramnuvanje'!O103*'Sreden kurs'!$D$26</f>
        <v>0</v>
      </c>
      <c r="P103" s="28">
        <f>'Cena na poramnuvanje'!P103*'Sreden kurs'!$D$26</f>
        <v>0</v>
      </c>
      <c r="Q103" s="28">
        <f>'Cena na poramnuvanje'!Q103*'Sreden kurs'!$D$26</f>
        <v>0</v>
      </c>
      <c r="R103" s="28">
        <f>'Cena na poramnuvanje'!R103*'Sreden kurs'!$D$26</f>
        <v>0</v>
      </c>
      <c r="S103" s="28">
        <f>'Cena na poramnuvanje'!S103*'Sreden kurs'!$D$26</f>
        <v>0</v>
      </c>
      <c r="T103" s="28">
        <f>'Cena na poramnuvanje'!T103*'Sreden kurs'!$D$26</f>
        <v>0</v>
      </c>
      <c r="U103" s="28">
        <f>'Cena na poramnuvanje'!U103*'Sreden kurs'!$D$26</f>
        <v>0</v>
      </c>
      <c r="V103" s="28">
        <f>'Cena na poramnuvanje'!V103*'Sreden kurs'!$D$26</f>
        <v>0</v>
      </c>
      <c r="W103" s="28">
        <f>'Cena na poramnuvanje'!W103*'Sreden kurs'!$D$26</f>
        <v>0</v>
      </c>
      <c r="X103" s="28">
        <f>'Cena na poramnuvanje'!X103*'Sreden kurs'!$D$26</f>
        <v>0</v>
      </c>
      <c r="Y103" s="28">
        <f>'Cena na poramnuvanje'!Y103*'Sreden kurs'!$D$26</f>
        <v>0</v>
      </c>
      <c r="Z103" s="28">
        <f>'Cena na poramnuvanje'!Z103*'Sreden kurs'!$D$26</f>
        <v>0</v>
      </c>
      <c r="AA103" s="29">
        <f>'Cena na poramnuvanje'!AA103*'Sreden kurs'!$D$26</f>
        <v>0</v>
      </c>
    </row>
    <row r="104" spans="2:27" ht="15.75" thickTop="1" x14ac:dyDescent="0.25">
      <c r="B104" s="61" t="str">
        <f>'Cena na poramnuvanje'!B104:B107</f>
        <v>26.03.2023</v>
      </c>
      <c r="C104" s="6" t="s">
        <v>26</v>
      </c>
      <c r="D104" s="26">
        <f>'Cena na poramnuvanje'!D104*'Sreden kurs'!$D$27</f>
        <v>0</v>
      </c>
      <c r="E104" s="26">
        <f>'Cena na poramnuvanje'!E104*'Sreden kurs'!$D$27</f>
        <v>0</v>
      </c>
      <c r="F104" s="26">
        <f>'Cena na poramnuvanje'!F104*'Sreden kurs'!$D$27</f>
        <v>0</v>
      </c>
      <c r="G104" s="26">
        <f>'Cena na poramnuvanje'!G104*'Sreden kurs'!$D$27</f>
        <v>0</v>
      </c>
      <c r="H104" s="26">
        <f>'Cena na poramnuvanje'!H104*'Sreden kurs'!$D$27</f>
        <v>0</v>
      </c>
      <c r="I104" s="26">
        <f>'Cena na poramnuvanje'!I104*'Sreden kurs'!$D$27</f>
        <v>0</v>
      </c>
      <c r="J104" s="26">
        <f>'Cena na poramnuvanje'!J104*'Sreden kurs'!$D$27</f>
        <v>0</v>
      </c>
      <c r="K104" s="26">
        <f>'Cena na poramnuvanje'!K104*'Sreden kurs'!$D$27</f>
        <v>0</v>
      </c>
      <c r="L104" s="26">
        <f>'Cena na poramnuvanje'!L104*'Sreden kurs'!$D$27</f>
        <v>0</v>
      </c>
      <c r="M104" s="26">
        <f>'Cena na poramnuvanje'!M104*'Sreden kurs'!$D$27</f>
        <v>0</v>
      </c>
      <c r="N104" s="26">
        <f>'Cena na poramnuvanje'!N104*'Sreden kurs'!$D$27</f>
        <v>0</v>
      </c>
      <c r="O104" s="26">
        <f>'Cena na poramnuvanje'!O104*'Sreden kurs'!$D$27</f>
        <v>0</v>
      </c>
      <c r="P104" s="26">
        <f>'Cena na poramnuvanje'!P104*'Sreden kurs'!$D$27</f>
        <v>0</v>
      </c>
      <c r="Q104" s="26">
        <f>'Cena na poramnuvanje'!Q104*'Sreden kurs'!$D$27</f>
        <v>0</v>
      </c>
      <c r="R104" s="26">
        <f>'Cena na poramnuvanje'!R104*'Sreden kurs'!$D$27</f>
        <v>0</v>
      </c>
      <c r="S104" s="26">
        <f>'Cena na poramnuvanje'!S104*'Sreden kurs'!$D$27</f>
        <v>0</v>
      </c>
      <c r="T104" s="26">
        <f>'Cena na poramnuvanje'!T104*'Sreden kurs'!$D$27</f>
        <v>0</v>
      </c>
      <c r="U104" s="26">
        <f>'Cena na poramnuvanje'!U104*'Sreden kurs'!$D$27</f>
        <v>0</v>
      </c>
      <c r="V104" s="26">
        <f>'Cena na poramnuvanje'!V104*'Sreden kurs'!$D$27</f>
        <v>8572.9214360655733</v>
      </c>
      <c r="W104" s="26">
        <f>'Cena na poramnuvanje'!W104*'Sreden kurs'!$D$27</f>
        <v>9449.3295899999994</v>
      </c>
      <c r="X104" s="26">
        <f>'Cena na poramnuvanje'!X104*'Sreden kurs'!$D$27</f>
        <v>10419.668549999999</v>
      </c>
      <c r="Y104" s="26">
        <f>'Cena na poramnuvanje'!Y104*'Sreden kurs'!$D$27</f>
        <v>9683.0302499999998</v>
      </c>
      <c r="Z104" s="26">
        <f>'Cena na poramnuvanje'!Z104*'Sreden kurs'!$D$27</f>
        <v>0</v>
      </c>
      <c r="AA104" s="27">
        <f>'Cena na poramnuvanje'!AA104*'Sreden kurs'!$D$27</f>
        <v>0</v>
      </c>
    </row>
    <row r="105" spans="2:27" x14ac:dyDescent="0.25">
      <c r="B105" s="62"/>
      <c r="C105" s="6" t="s">
        <v>27</v>
      </c>
      <c r="D105" s="26">
        <f>'Cena na poramnuvanje'!D105*'Sreden kurs'!$D$27</f>
        <v>1137.7452670694865</v>
      </c>
      <c r="E105" s="26">
        <f>'Cena na poramnuvanje'!E105*'Sreden kurs'!$D$27</f>
        <v>816.47616097352704</v>
      </c>
      <c r="F105" s="26">
        <f>'Cena na poramnuvanje'!F105*'Sreden kurs'!$D$27</f>
        <v>0</v>
      </c>
      <c r="G105" s="26">
        <f>'Cena na poramnuvanje'!G105*'Sreden kurs'!$D$27</f>
        <v>817.77566352583574</v>
      </c>
      <c r="H105" s="26">
        <f>'Cena na poramnuvanje'!H105*'Sreden kurs'!$D$27</f>
        <v>969.96025771276607</v>
      </c>
      <c r="I105" s="26">
        <f>'Cena na poramnuvanje'!I105*'Sreden kurs'!$D$27</f>
        <v>1325.2085999999999</v>
      </c>
      <c r="J105" s="26">
        <f>'Cena na poramnuvanje'!J105*'Sreden kurs'!$D$27</f>
        <v>1958.8162500000001</v>
      </c>
      <c r="K105" s="26">
        <f>'Cena na poramnuvanje'!K105*'Sreden kurs'!$D$27</f>
        <v>1668.020933879093</v>
      </c>
      <c r="L105" s="26">
        <f>'Cena na poramnuvanje'!L105*'Sreden kurs'!$D$27</f>
        <v>1105.2369317909524</v>
      </c>
      <c r="M105" s="26">
        <f>'Cena na poramnuvanje'!M105*'Sreden kurs'!$D$27</f>
        <v>1645.3264960414128</v>
      </c>
      <c r="N105" s="26">
        <f>'Cena na poramnuvanje'!N105*'Sreden kurs'!$D$27</f>
        <v>1389.73985625</v>
      </c>
      <c r="O105" s="26">
        <f>'Cena na poramnuvanje'!O105*'Sreden kurs'!$D$27</f>
        <v>1523.7269109350407</v>
      </c>
      <c r="P105" s="26">
        <f>'Cena na poramnuvanje'!P105*'Sreden kurs'!$D$27</f>
        <v>696.4904168923141</v>
      </c>
      <c r="Q105" s="26">
        <f>'Cena na poramnuvanje'!Q105*'Sreden kurs'!$D$27</f>
        <v>657.30037164179112</v>
      </c>
      <c r="R105" s="26">
        <f>'Cena na poramnuvanje'!R105*'Sreden kurs'!$D$27</f>
        <v>784.6455080333626</v>
      </c>
      <c r="S105" s="26">
        <f>'Cena na poramnuvanje'!S105*'Sreden kurs'!$D$27</f>
        <v>826.94077995955229</v>
      </c>
      <c r="T105" s="26">
        <f>'Cena na poramnuvanje'!T105*'Sreden kurs'!$D$27</f>
        <v>903.21033993518631</v>
      </c>
      <c r="U105" s="26">
        <f>'Cena na poramnuvanje'!U105*'Sreden kurs'!$D$27</f>
        <v>1433.1748500000001</v>
      </c>
      <c r="V105" s="26">
        <f>'Cena na poramnuvanje'!V105*'Sreden kurs'!$D$27</f>
        <v>0</v>
      </c>
      <c r="W105" s="26">
        <f>'Cena na poramnuvanje'!W105*'Sreden kurs'!$D$27</f>
        <v>0</v>
      </c>
      <c r="X105" s="26">
        <f>'Cena na poramnuvanje'!X105*'Sreden kurs'!$D$27</f>
        <v>0</v>
      </c>
      <c r="Y105" s="26">
        <f>'Cena na poramnuvanje'!Y105*'Sreden kurs'!$D$27</f>
        <v>0</v>
      </c>
      <c r="Z105" s="26">
        <f>'Cena na poramnuvanje'!Z105*'Sreden kurs'!$D$27</f>
        <v>3066.8584500000002</v>
      </c>
      <c r="AA105" s="27">
        <f>'Cena na poramnuvanje'!AA105*'Sreden kurs'!$D$27</f>
        <v>2469.8303479768788</v>
      </c>
    </row>
    <row r="106" spans="2:27" x14ac:dyDescent="0.25">
      <c r="B106" s="62"/>
      <c r="C106" s="6" t="s">
        <v>28</v>
      </c>
      <c r="D106" s="26">
        <f>'Cena na poramnuvanje'!D106*'Sreden kurs'!$D$27</f>
        <v>0</v>
      </c>
      <c r="E106" s="26">
        <f>'Cena na poramnuvanje'!E106*'Sreden kurs'!$D$27</f>
        <v>0</v>
      </c>
      <c r="F106" s="26">
        <f>'Cena na poramnuvanje'!F106*'Sreden kurs'!$D$27</f>
        <v>1263.5136</v>
      </c>
      <c r="G106" s="26">
        <f>'Cena na poramnuvanje'!G106*'Sreden kurs'!$D$27</f>
        <v>0</v>
      </c>
      <c r="H106" s="26">
        <f>'Cena na poramnuvanje'!H106*'Sreden kurs'!$D$27</f>
        <v>0</v>
      </c>
      <c r="I106" s="26">
        <f>'Cena na poramnuvanje'!I106*'Sreden kurs'!$D$27</f>
        <v>0</v>
      </c>
      <c r="J106" s="26">
        <f>'Cena na poramnuvanje'!J106*'Sreden kurs'!$D$27</f>
        <v>0</v>
      </c>
      <c r="K106" s="26">
        <f>'Cena na poramnuvanje'!K106*'Sreden kurs'!$D$27</f>
        <v>0</v>
      </c>
      <c r="L106" s="26">
        <f>'Cena na poramnuvanje'!L106*'Sreden kurs'!$D$27</f>
        <v>0</v>
      </c>
      <c r="M106" s="26">
        <f>'Cena na poramnuvanje'!M106*'Sreden kurs'!$D$27</f>
        <v>0</v>
      </c>
      <c r="N106" s="26">
        <f>'Cena na poramnuvanje'!N106*'Sreden kurs'!$D$27</f>
        <v>0</v>
      </c>
      <c r="O106" s="26">
        <f>'Cena na poramnuvanje'!O106*'Sreden kurs'!$D$27</f>
        <v>0</v>
      </c>
      <c r="P106" s="26">
        <f>'Cena na poramnuvanje'!P106*'Sreden kurs'!$D$27</f>
        <v>0</v>
      </c>
      <c r="Q106" s="26">
        <f>'Cena na poramnuvanje'!Q106*'Sreden kurs'!$D$27</f>
        <v>0</v>
      </c>
      <c r="R106" s="26">
        <f>'Cena na poramnuvanje'!R106*'Sreden kurs'!$D$27</f>
        <v>0</v>
      </c>
      <c r="S106" s="26">
        <f>'Cena na poramnuvanje'!S106*'Sreden kurs'!$D$27</f>
        <v>0</v>
      </c>
      <c r="T106" s="26">
        <f>'Cena na poramnuvanje'!T106*'Sreden kurs'!$D$27</f>
        <v>0</v>
      </c>
      <c r="U106" s="26">
        <f>'Cena na poramnuvanje'!U106*'Sreden kurs'!$D$27</f>
        <v>0</v>
      </c>
      <c r="V106" s="26">
        <f>'Cena na poramnuvanje'!V106*'Sreden kurs'!$D$27</f>
        <v>0</v>
      </c>
      <c r="W106" s="26">
        <f>'Cena na poramnuvanje'!W106*'Sreden kurs'!$D$27</f>
        <v>0</v>
      </c>
      <c r="X106" s="26">
        <f>'Cena na poramnuvanje'!X106*'Sreden kurs'!$D$27</f>
        <v>0</v>
      </c>
      <c r="Y106" s="26">
        <f>'Cena na poramnuvanje'!Y106*'Sreden kurs'!$D$27</f>
        <v>0</v>
      </c>
      <c r="Z106" s="26">
        <f>'Cena na poramnuvanje'!Z106*'Sreden kurs'!$D$27</f>
        <v>0</v>
      </c>
      <c r="AA106" s="27">
        <f>'Cena na poramnuvanje'!AA106*'Sreden kurs'!$D$27</f>
        <v>0</v>
      </c>
    </row>
    <row r="107" spans="2:27" ht="20.25" customHeight="1" thickBot="1" x14ac:dyDescent="0.3">
      <c r="B107" s="63"/>
      <c r="C107" s="9" t="s">
        <v>29</v>
      </c>
      <c r="D107" s="28">
        <f>'Cena na poramnuvanje'!D107*'Sreden kurs'!$D$27</f>
        <v>0</v>
      </c>
      <c r="E107" s="28">
        <f>'Cena na poramnuvanje'!E107*'Sreden kurs'!$D$27</f>
        <v>0</v>
      </c>
      <c r="F107" s="28">
        <f>'Cena na poramnuvanje'!F107*'Sreden kurs'!$D$27</f>
        <v>3789.9238500000001</v>
      </c>
      <c r="G107" s="28">
        <f>'Cena na poramnuvanje'!G107*'Sreden kurs'!$D$27</f>
        <v>0</v>
      </c>
      <c r="H107" s="28">
        <f>'Cena na poramnuvanje'!H107*'Sreden kurs'!$D$27</f>
        <v>0</v>
      </c>
      <c r="I107" s="28">
        <f>'Cena na poramnuvanje'!I107*'Sreden kurs'!$D$27</f>
        <v>0</v>
      </c>
      <c r="J107" s="28">
        <f>'Cena na poramnuvanje'!J107*'Sreden kurs'!$D$27</f>
        <v>0</v>
      </c>
      <c r="K107" s="28">
        <f>'Cena na poramnuvanje'!K107*'Sreden kurs'!$D$27</f>
        <v>0</v>
      </c>
      <c r="L107" s="28">
        <f>'Cena na poramnuvanje'!L107*'Sreden kurs'!$D$27</f>
        <v>0</v>
      </c>
      <c r="M107" s="28">
        <f>'Cena na poramnuvanje'!M107*'Sreden kurs'!$D$27</f>
        <v>0</v>
      </c>
      <c r="N107" s="28">
        <f>'Cena na poramnuvanje'!N107*'Sreden kurs'!$D$27</f>
        <v>0</v>
      </c>
      <c r="O107" s="28">
        <f>'Cena na poramnuvanje'!O107*'Sreden kurs'!$D$27</f>
        <v>0</v>
      </c>
      <c r="P107" s="28">
        <f>'Cena na poramnuvanje'!P107*'Sreden kurs'!$D$27</f>
        <v>0</v>
      </c>
      <c r="Q107" s="28">
        <f>'Cena na poramnuvanje'!Q107*'Sreden kurs'!$D$27</f>
        <v>0</v>
      </c>
      <c r="R107" s="28">
        <f>'Cena na poramnuvanje'!R107*'Sreden kurs'!$D$27</f>
        <v>0</v>
      </c>
      <c r="S107" s="28">
        <f>'Cena na poramnuvanje'!S107*'Sreden kurs'!$D$27</f>
        <v>0</v>
      </c>
      <c r="T107" s="28">
        <f>'Cena na poramnuvanje'!T107*'Sreden kurs'!$D$27</f>
        <v>0</v>
      </c>
      <c r="U107" s="28">
        <f>'Cena na poramnuvanje'!U107*'Sreden kurs'!$D$27</f>
        <v>0</v>
      </c>
      <c r="V107" s="28">
        <f>'Cena na poramnuvanje'!V107*'Sreden kurs'!$D$27</f>
        <v>0</v>
      </c>
      <c r="W107" s="28">
        <f>'Cena na poramnuvanje'!W107*'Sreden kurs'!$D$27</f>
        <v>0</v>
      </c>
      <c r="X107" s="28">
        <f>'Cena na poramnuvanje'!X107*'Sreden kurs'!$D$27</f>
        <v>0</v>
      </c>
      <c r="Y107" s="28">
        <f>'Cena na poramnuvanje'!Y107*'Sreden kurs'!$D$27</f>
        <v>0</v>
      </c>
      <c r="Z107" s="28">
        <f>'Cena na poramnuvanje'!Z107*'Sreden kurs'!$D$27</f>
        <v>0</v>
      </c>
      <c r="AA107" s="29">
        <f>'Cena na poramnuvanje'!AA107*'Sreden kurs'!$D$27</f>
        <v>0</v>
      </c>
    </row>
    <row r="108" spans="2:27" ht="15.75" thickTop="1" x14ac:dyDescent="0.25">
      <c r="B108" s="61" t="str">
        <f>'Cena na poramnuvanje'!B108:B111</f>
        <v>27.03.2023</v>
      </c>
      <c r="C108" s="6" t="s">
        <v>26</v>
      </c>
      <c r="D108" s="26">
        <f>'Cena na poramnuvanje'!D108*'Sreden kurs'!$D$28</f>
        <v>0</v>
      </c>
      <c r="E108" s="26">
        <f>'Cena na poramnuvanje'!E108*'Sreden kurs'!$D$28</f>
        <v>0</v>
      </c>
      <c r="F108" s="26">
        <f>'Cena na poramnuvanje'!F108*'Sreden kurs'!$D$28</f>
        <v>0</v>
      </c>
      <c r="G108" s="26">
        <f>'Cena na poramnuvanje'!G108*'Sreden kurs'!$D$28</f>
        <v>0</v>
      </c>
      <c r="H108" s="26">
        <f>'Cena na poramnuvanje'!H108*'Sreden kurs'!$D$28</f>
        <v>0</v>
      </c>
      <c r="I108" s="26">
        <f>'Cena na poramnuvanje'!I108*'Sreden kurs'!$D$28</f>
        <v>0</v>
      </c>
      <c r="J108" s="26">
        <f>'Cena na poramnuvanje'!J108*'Sreden kurs'!$D$28</f>
        <v>0</v>
      </c>
      <c r="K108" s="26">
        <f>'Cena na poramnuvanje'!K108*'Sreden kurs'!$D$28</f>
        <v>0</v>
      </c>
      <c r="L108" s="26">
        <f>'Cena na poramnuvanje'!L108*'Sreden kurs'!$D$28</f>
        <v>0</v>
      </c>
      <c r="M108" s="26">
        <f>'Cena na poramnuvanje'!M108*'Sreden kurs'!$D$28</f>
        <v>9981.2853391304343</v>
      </c>
      <c r="N108" s="26">
        <f>'Cena na poramnuvanje'!N108*'Sreden kurs'!$D$28</f>
        <v>8337.0530984693869</v>
      </c>
      <c r="O108" s="26">
        <f>'Cena na poramnuvanje'!O108*'Sreden kurs'!$D$28</f>
        <v>7097.8342383620675</v>
      </c>
      <c r="P108" s="26">
        <f>'Cena na poramnuvanje'!P108*'Sreden kurs'!$D$28</f>
        <v>6439.2427914893615</v>
      </c>
      <c r="Q108" s="26">
        <f>'Cena na poramnuvanje'!Q108*'Sreden kurs'!$D$28</f>
        <v>4545.8669968085096</v>
      </c>
      <c r="R108" s="26">
        <f>'Cena na poramnuvanje'!R108*'Sreden kurs'!$D$28</f>
        <v>3549.4927468085107</v>
      </c>
      <c r="S108" s="26">
        <f>'Cena na poramnuvanje'!S108*'Sreden kurs'!$D$28</f>
        <v>4582.8738517699112</v>
      </c>
      <c r="T108" s="26">
        <f>'Cena na poramnuvanje'!T108*'Sreden kurs'!$D$28</f>
        <v>4664.8587507352941</v>
      </c>
      <c r="U108" s="26">
        <f>'Cena na poramnuvanje'!U108*'Sreden kurs'!$D$28</f>
        <v>6530.1966113521694</v>
      </c>
      <c r="V108" s="26">
        <f>'Cena na poramnuvanje'!V108*'Sreden kurs'!$D$28</f>
        <v>8316.3394757981168</v>
      </c>
      <c r="W108" s="26">
        <f>'Cena na poramnuvanje'!W108*'Sreden kurs'!$D$28</f>
        <v>10497.425616233764</v>
      </c>
      <c r="X108" s="26">
        <f>'Cena na poramnuvanje'!X108*'Sreden kurs'!$D$28</f>
        <v>10848.355598499491</v>
      </c>
      <c r="Y108" s="26">
        <f>'Cena na poramnuvanje'!Y108*'Sreden kurs'!$D$28</f>
        <v>9312.5812813043467</v>
      </c>
      <c r="Z108" s="26">
        <f>'Cena na poramnuvanje'!Z108*'Sreden kurs'!$D$28</f>
        <v>9028.9922248822586</v>
      </c>
      <c r="AA108" s="27">
        <f>'Cena na poramnuvanje'!AA108*'Sreden kurs'!$D$28</f>
        <v>7786.9057844262297</v>
      </c>
    </row>
    <row r="109" spans="2:27" x14ac:dyDescent="0.25">
      <c r="B109" s="62"/>
      <c r="C109" s="6" t="s">
        <v>27</v>
      </c>
      <c r="D109" s="26">
        <f>'Cena na poramnuvanje'!D109*'Sreden kurs'!$D$28</f>
        <v>2961.36</v>
      </c>
      <c r="E109" s="26">
        <f>'Cena na poramnuvanje'!E109*'Sreden kurs'!$D$28</f>
        <v>0</v>
      </c>
      <c r="F109" s="26">
        <f>'Cena na poramnuvanje'!F109*'Sreden kurs'!$D$28</f>
        <v>0</v>
      </c>
      <c r="G109" s="26">
        <f>'Cena na poramnuvanje'!G109*'Sreden kurs'!$D$28</f>
        <v>0</v>
      </c>
      <c r="H109" s="26">
        <f>'Cena na poramnuvanje'!H109*'Sreden kurs'!$D$28</f>
        <v>0</v>
      </c>
      <c r="I109" s="26">
        <f>'Cena na poramnuvanje'!I109*'Sreden kurs'!$D$28</f>
        <v>0</v>
      </c>
      <c r="J109" s="26">
        <f>'Cena na poramnuvanje'!J109*'Sreden kurs'!$D$28</f>
        <v>0</v>
      </c>
      <c r="K109" s="26">
        <f>'Cena na poramnuvanje'!K109*'Sreden kurs'!$D$28</f>
        <v>2655.9697499999997</v>
      </c>
      <c r="L109" s="26">
        <f>'Cena na poramnuvanje'!L109*'Sreden kurs'!$D$28</f>
        <v>2777.5089000000003</v>
      </c>
      <c r="M109" s="26">
        <f>'Cena na poramnuvanje'!M109*'Sreden kurs'!$D$28</f>
        <v>0</v>
      </c>
      <c r="N109" s="26">
        <f>'Cena na poramnuvanje'!N109*'Sreden kurs'!$D$28</f>
        <v>0</v>
      </c>
      <c r="O109" s="26">
        <f>'Cena na poramnuvanje'!O109*'Sreden kurs'!$D$28</f>
        <v>0</v>
      </c>
      <c r="P109" s="26">
        <f>'Cena na poramnuvanje'!P109*'Sreden kurs'!$D$28</f>
        <v>0</v>
      </c>
      <c r="Q109" s="26">
        <f>'Cena na poramnuvanje'!Q109*'Sreden kurs'!$D$28</f>
        <v>0</v>
      </c>
      <c r="R109" s="26">
        <f>'Cena na poramnuvanje'!R109*'Sreden kurs'!$D$28</f>
        <v>0</v>
      </c>
      <c r="S109" s="26">
        <f>'Cena na poramnuvanje'!S109*'Sreden kurs'!$D$28</f>
        <v>0</v>
      </c>
      <c r="T109" s="26">
        <f>'Cena na poramnuvanje'!T109*'Sreden kurs'!$D$28</f>
        <v>0</v>
      </c>
      <c r="U109" s="26">
        <f>'Cena na poramnuvanje'!U109*'Sreden kurs'!$D$28</f>
        <v>0</v>
      </c>
      <c r="V109" s="26">
        <f>'Cena na poramnuvanje'!V109*'Sreden kurs'!$D$28</f>
        <v>0</v>
      </c>
      <c r="W109" s="26">
        <f>'Cena na poramnuvanje'!W109*'Sreden kurs'!$D$28</f>
        <v>0</v>
      </c>
      <c r="X109" s="26">
        <f>'Cena na poramnuvanje'!X109*'Sreden kurs'!$D$28</f>
        <v>0</v>
      </c>
      <c r="Y109" s="26">
        <f>'Cena na poramnuvanje'!Y109*'Sreden kurs'!$D$28</f>
        <v>0</v>
      </c>
      <c r="Z109" s="26">
        <f>'Cena na poramnuvanje'!Z109*'Sreden kurs'!$D$28</f>
        <v>0</v>
      </c>
      <c r="AA109" s="27">
        <f>'Cena na poramnuvanje'!AA109*'Sreden kurs'!$D$28</f>
        <v>0</v>
      </c>
    </row>
    <row r="110" spans="2:27" x14ac:dyDescent="0.25">
      <c r="B110" s="62"/>
      <c r="C110" s="6" t="s">
        <v>28</v>
      </c>
      <c r="D110" s="26">
        <f>'Cena na poramnuvanje'!D110*'Sreden kurs'!$D$28</f>
        <v>0</v>
      </c>
      <c r="E110" s="26">
        <f>'Cena na poramnuvanje'!E110*'Sreden kurs'!$D$28</f>
        <v>2878.6886999999997</v>
      </c>
      <c r="F110" s="26">
        <f>'Cena na poramnuvanje'!F110*'Sreden kurs'!$D$28</f>
        <v>2698.5392999999999</v>
      </c>
      <c r="G110" s="26">
        <f>'Cena na poramnuvanje'!G110*'Sreden kurs'!$D$28</f>
        <v>2591.19</v>
      </c>
      <c r="H110" s="26">
        <f>'Cena na poramnuvanje'!H110*'Sreden kurs'!$D$28</f>
        <v>2618.9527500000004</v>
      </c>
      <c r="I110" s="26">
        <f>'Cena na poramnuvanje'!I110*'Sreden kurs'!$D$28</f>
        <v>2887.9429500000001</v>
      </c>
      <c r="J110" s="26">
        <f>'Cena na poramnuvanje'!J110*'Sreden kurs'!$D$28</f>
        <v>3547.4625000000001</v>
      </c>
      <c r="K110" s="26">
        <f>'Cena na poramnuvanje'!K110*'Sreden kurs'!$D$28</f>
        <v>0</v>
      </c>
      <c r="L110" s="26">
        <f>'Cena na poramnuvanje'!L110*'Sreden kurs'!$D$28</f>
        <v>0</v>
      </c>
      <c r="M110" s="26">
        <f>'Cena na poramnuvanje'!M110*'Sreden kurs'!$D$28</f>
        <v>0</v>
      </c>
      <c r="N110" s="26">
        <f>'Cena na poramnuvanje'!N110*'Sreden kurs'!$D$28</f>
        <v>0</v>
      </c>
      <c r="O110" s="26">
        <f>'Cena na poramnuvanje'!O110*'Sreden kurs'!$D$28</f>
        <v>0</v>
      </c>
      <c r="P110" s="26">
        <f>'Cena na poramnuvanje'!P110*'Sreden kurs'!$D$28</f>
        <v>0</v>
      </c>
      <c r="Q110" s="26">
        <f>'Cena na poramnuvanje'!Q110*'Sreden kurs'!$D$28</f>
        <v>0</v>
      </c>
      <c r="R110" s="26">
        <f>'Cena na poramnuvanje'!R110*'Sreden kurs'!$D$28</f>
        <v>0</v>
      </c>
      <c r="S110" s="26">
        <f>'Cena na poramnuvanje'!S110*'Sreden kurs'!$D$28</f>
        <v>0</v>
      </c>
      <c r="T110" s="26">
        <f>'Cena na poramnuvanje'!T110*'Sreden kurs'!$D$28</f>
        <v>0</v>
      </c>
      <c r="U110" s="26">
        <f>'Cena na poramnuvanje'!U110*'Sreden kurs'!$D$28</f>
        <v>0</v>
      </c>
      <c r="V110" s="26">
        <f>'Cena na poramnuvanje'!V110*'Sreden kurs'!$D$28</f>
        <v>0</v>
      </c>
      <c r="W110" s="26">
        <f>'Cena na poramnuvanje'!W110*'Sreden kurs'!$D$28</f>
        <v>0</v>
      </c>
      <c r="X110" s="26">
        <f>'Cena na poramnuvanje'!X110*'Sreden kurs'!$D$28</f>
        <v>0</v>
      </c>
      <c r="Y110" s="26">
        <f>'Cena na poramnuvanje'!Y110*'Sreden kurs'!$D$28</f>
        <v>0</v>
      </c>
      <c r="Z110" s="26">
        <f>'Cena na poramnuvanje'!Z110*'Sreden kurs'!$D$28</f>
        <v>0</v>
      </c>
      <c r="AA110" s="27">
        <f>'Cena na poramnuvanje'!AA110*'Sreden kurs'!$D$28</f>
        <v>0</v>
      </c>
    </row>
    <row r="111" spans="2:27" ht="15.75" thickBot="1" x14ac:dyDescent="0.3">
      <c r="B111" s="63"/>
      <c r="C111" s="9" t="s">
        <v>29</v>
      </c>
      <c r="D111" s="28">
        <f>'Cena na poramnuvanje'!D111*'Sreden kurs'!$D$28</f>
        <v>0</v>
      </c>
      <c r="E111" s="28">
        <f>'Cena na poramnuvanje'!E111*'Sreden kurs'!$D$28</f>
        <v>8636.0661</v>
      </c>
      <c r="F111" s="28">
        <f>'Cena na poramnuvanje'!F111*'Sreden kurs'!$D$28</f>
        <v>8095.6179000000002</v>
      </c>
      <c r="G111" s="28">
        <f>'Cena na poramnuvanje'!G111*'Sreden kurs'!$D$28</f>
        <v>7772.9530500000001</v>
      </c>
      <c r="H111" s="28">
        <f>'Cena na poramnuvanje'!H111*'Sreden kurs'!$D$28</f>
        <v>7856.8582499999993</v>
      </c>
      <c r="I111" s="28">
        <f>'Cena na poramnuvanje'!I111*'Sreden kurs'!$D$28</f>
        <v>8663.2118999999984</v>
      </c>
      <c r="J111" s="28">
        <f>'Cena na poramnuvanje'!J111*'Sreden kurs'!$D$28</f>
        <v>10642.387500000001</v>
      </c>
      <c r="K111" s="28">
        <f>'Cena na poramnuvanje'!K111*'Sreden kurs'!$D$28</f>
        <v>0</v>
      </c>
      <c r="L111" s="28">
        <f>'Cena na poramnuvanje'!L111*'Sreden kurs'!$D$28</f>
        <v>0</v>
      </c>
      <c r="M111" s="28">
        <f>'Cena na poramnuvanje'!M111*'Sreden kurs'!$D$28</f>
        <v>0</v>
      </c>
      <c r="N111" s="28">
        <f>'Cena na poramnuvanje'!N111*'Sreden kurs'!$D$28</f>
        <v>0</v>
      </c>
      <c r="O111" s="28">
        <f>'Cena na poramnuvanje'!O111*'Sreden kurs'!$D$28</f>
        <v>0</v>
      </c>
      <c r="P111" s="28">
        <f>'Cena na poramnuvanje'!P111*'Sreden kurs'!$D$28</f>
        <v>0</v>
      </c>
      <c r="Q111" s="28">
        <f>'Cena na poramnuvanje'!Q111*'Sreden kurs'!$D$28</f>
        <v>0</v>
      </c>
      <c r="R111" s="28">
        <f>'Cena na poramnuvanje'!R111*'Sreden kurs'!$D$28</f>
        <v>0</v>
      </c>
      <c r="S111" s="28">
        <f>'Cena na poramnuvanje'!S111*'Sreden kurs'!$D$28</f>
        <v>0</v>
      </c>
      <c r="T111" s="28">
        <f>'Cena na poramnuvanje'!T111*'Sreden kurs'!$D$28</f>
        <v>0</v>
      </c>
      <c r="U111" s="28">
        <f>'Cena na poramnuvanje'!U111*'Sreden kurs'!$D$28</f>
        <v>0</v>
      </c>
      <c r="V111" s="28">
        <f>'Cena na poramnuvanje'!V111*'Sreden kurs'!$D$28</f>
        <v>0</v>
      </c>
      <c r="W111" s="28">
        <f>'Cena na poramnuvanje'!W111*'Sreden kurs'!$D$28</f>
        <v>0</v>
      </c>
      <c r="X111" s="28">
        <f>'Cena na poramnuvanje'!X111*'Sreden kurs'!$D$28</f>
        <v>0</v>
      </c>
      <c r="Y111" s="28">
        <f>'Cena na poramnuvanje'!Y111*'Sreden kurs'!$D$28</f>
        <v>0</v>
      </c>
      <c r="Z111" s="28">
        <f>'Cena na poramnuvanje'!Z111*'Sreden kurs'!$D$28</f>
        <v>0</v>
      </c>
      <c r="AA111" s="29">
        <f>'Cena na poramnuvanje'!AA111*'Sreden kurs'!$D$28</f>
        <v>0</v>
      </c>
    </row>
    <row r="112" spans="2:27" ht="15.75" thickTop="1" x14ac:dyDescent="0.25">
      <c r="B112" s="61" t="str">
        <f>'Cena na poramnuvanje'!B112:B115</f>
        <v>28.03.2023</v>
      </c>
      <c r="C112" s="6" t="s">
        <v>26</v>
      </c>
      <c r="D112" s="26">
        <f>'Cena na poramnuvanje'!D112*'Sreden kurs'!$D$29</f>
        <v>7404.257412574364</v>
      </c>
      <c r="E112" s="26">
        <f>'Cena na poramnuvanje'!E112*'Sreden kurs'!$D$29</f>
        <v>7146.3433757142857</v>
      </c>
      <c r="F112" s="26">
        <f>'Cena na poramnuvanje'!F112*'Sreden kurs'!$D$29</f>
        <v>0</v>
      </c>
      <c r="G112" s="26">
        <f>'Cena na poramnuvanje'!G112*'Sreden kurs'!$D$29</f>
        <v>0</v>
      </c>
      <c r="H112" s="26">
        <f>'Cena na poramnuvanje'!H112*'Sreden kurs'!$D$29</f>
        <v>0</v>
      </c>
      <c r="I112" s="26">
        <f>'Cena na poramnuvanje'!I112*'Sreden kurs'!$D$29</f>
        <v>7987.24035</v>
      </c>
      <c r="J112" s="26">
        <f>'Cena na poramnuvanje'!J112*'Sreden kurs'!$D$29</f>
        <v>10489.10464894737</v>
      </c>
      <c r="K112" s="26">
        <f>'Cena na poramnuvanje'!K112*'Sreden kurs'!$D$29</f>
        <v>12803.37254072165</v>
      </c>
      <c r="L112" s="26">
        <f>'Cena na poramnuvanje'!L112*'Sreden kurs'!$D$29</f>
        <v>10426.94747763158</v>
      </c>
      <c r="M112" s="26">
        <f>'Cena na poramnuvanje'!M112*'Sreden kurs'!$D$29</f>
        <v>7915.2665241238828</v>
      </c>
      <c r="N112" s="26">
        <f>'Cena na poramnuvanje'!N112*'Sreden kurs'!$D$29</f>
        <v>5912.1936659221374</v>
      </c>
      <c r="O112" s="26">
        <f>'Cena na poramnuvanje'!O112*'Sreden kurs'!$D$29</f>
        <v>4679.7864260028664</v>
      </c>
      <c r="P112" s="26">
        <f>'Cena na poramnuvanje'!P112*'Sreden kurs'!$D$29</f>
        <v>6384.750576685431</v>
      </c>
      <c r="Q112" s="26">
        <f>'Cena na poramnuvanje'!Q112*'Sreden kurs'!$D$29</f>
        <v>7311.3716249999989</v>
      </c>
      <c r="R112" s="26">
        <f>'Cena na poramnuvanje'!R112*'Sreden kurs'!$D$29</f>
        <v>6978.7180607142845</v>
      </c>
      <c r="S112" s="26">
        <f>'Cena na poramnuvanje'!S112*'Sreden kurs'!$D$29</f>
        <v>8774.2628999999997</v>
      </c>
      <c r="T112" s="26">
        <f>'Cena na poramnuvanje'!T112*'Sreden kurs'!$D$29</f>
        <v>8248.1614449345288</v>
      </c>
      <c r="U112" s="26">
        <f>'Cena na poramnuvanje'!U112*'Sreden kurs'!$D$29</f>
        <v>8880.4856851931327</v>
      </c>
      <c r="V112" s="26">
        <f>'Cena na poramnuvanje'!V112*'Sreden kurs'!$D$29</f>
        <v>11255.808591715873</v>
      </c>
      <c r="W112" s="26">
        <f>'Cena na poramnuvanje'!W112*'Sreden kurs'!$D$29</f>
        <v>12968.571117958862</v>
      </c>
      <c r="X112" s="26">
        <f>'Cena na poramnuvanje'!X112*'Sreden kurs'!$D$29</f>
        <v>12893.310688775511</v>
      </c>
      <c r="Y112" s="26">
        <f>'Cena na poramnuvanje'!Y112*'Sreden kurs'!$D$29</f>
        <v>10826.44935931677</v>
      </c>
      <c r="Z112" s="26">
        <f>'Cena na poramnuvanje'!Z112*'Sreden kurs'!$D$29</f>
        <v>10471.756150436857</v>
      </c>
      <c r="AA112" s="27">
        <f>'Cena na poramnuvanje'!AA112*'Sreden kurs'!$D$29</f>
        <v>9420.5949693090679</v>
      </c>
    </row>
    <row r="113" spans="2:27" x14ac:dyDescent="0.25">
      <c r="B113" s="62"/>
      <c r="C113" s="6" t="s">
        <v>27</v>
      </c>
      <c r="D113" s="26">
        <f>'Cena na poramnuvanje'!D113*'Sreden kurs'!$D$29</f>
        <v>0</v>
      </c>
      <c r="E113" s="26">
        <f>'Cena na poramnuvanje'!E113*'Sreden kurs'!$D$29</f>
        <v>0</v>
      </c>
      <c r="F113" s="26">
        <f>'Cena na poramnuvanje'!F113*'Sreden kurs'!$D$29</f>
        <v>0</v>
      </c>
      <c r="G113" s="26">
        <f>'Cena na poramnuvanje'!G113*'Sreden kurs'!$D$29</f>
        <v>0</v>
      </c>
      <c r="H113" s="26">
        <f>'Cena na poramnuvanje'!H113*'Sreden kurs'!$D$29</f>
        <v>0</v>
      </c>
      <c r="I113" s="26">
        <f>'Cena na poramnuvanje'!I113*'Sreden kurs'!$D$29</f>
        <v>0</v>
      </c>
      <c r="J113" s="26">
        <f>'Cena na poramnuvanje'!J113*'Sreden kurs'!$D$29</f>
        <v>0</v>
      </c>
      <c r="K113" s="26">
        <f>'Cena na poramnuvanje'!K113*'Sreden kurs'!$D$29</f>
        <v>0</v>
      </c>
      <c r="L113" s="26">
        <f>'Cena na poramnuvanje'!L113*'Sreden kurs'!$D$29</f>
        <v>0</v>
      </c>
      <c r="M113" s="26">
        <f>'Cena na poramnuvanje'!M113*'Sreden kurs'!$D$29</f>
        <v>0</v>
      </c>
      <c r="N113" s="26">
        <f>'Cena na poramnuvanje'!N113*'Sreden kurs'!$D$29</f>
        <v>0</v>
      </c>
      <c r="O113" s="26">
        <f>'Cena na poramnuvanje'!O113*'Sreden kurs'!$D$29</f>
        <v>0</v>
      </c>
      <c r="P113" s="26">
        <f>'Cena na poramnuvanje'!P113*'Sreden kurs'!$D$29</f>
        <v>0</v>
      </c>
      <c r="Q113" s="26">
        <f>'Cena na poramnuvanje'!Q113*'Sreden kurs'!$D$29</f>
        <v>0</v>
      </c>
      <c r="R113" s="26">
        <f>'Cena na poramnuvanje'!R113*'Sreden kurs'!$D$29</f>
        <v>0</v>
      </c>
      <c r="S113" s="26">
        <f>'Cena na poramnuvanje'!S113*'Sreden kurs'!$D$29</f>
        <v>0</v>
      </c>
      <c r="T113" s="26">
        <f>'Cena na poramnuvanje'!T113*'Sreden kurs'!$D$29</f>
        <v>0</v>
      </c>
      <c r="U113" s="26">
        <f>'Cena na poramnuvanje'!U113*'Sreden kurs'!$D$29</f>
        <v>0</v>
      </c>
      <c r="V113" s="26">
        <f>'Cena na poramnuvanje'!V113*'Sreden kurs'!$D$29</f>
        <v>0</v>
      </c>
      <c r="W113" s="26">
        <f>'Cena na poramnuvanje'!W113*'Sreden kurs'!$D$29</f>
        <v>0</v>
      </c>
      <c r="X113" s="26">
        <f>'Cena na poramnuvanje'!X113*'Sreden kurs'!$D$29</f>
        <v>0</v>
      </c>
      <c r="Y113" s="26">
        <f>'Cena na poramnuvanje'!Y113*'Sreden kurs'!$D$29</f>
        <v>0</v>
      </c>
      <c r="Z113" s="26">
        <f>'Cena na poramnuvanje'!Z113*'Sreden kurs'!$D$29</f>
        <v>0</v>
      </c>
      <c r="AA113" s="27">
        <f>'Cena na poramnuvanje'!AA113*'Sreden kurs'!$D$29</f>
        <v>0</v>
      </c>
    </row>
    <row r="114" spans="2:27" x14ac:dyDescent="0.25">
      <c r="B114" s="62"/>
      <c r="C114" s="6" t="s">
        <v>28</v>
      </c>
      <c r="D114" s="26">
        <f>'Cena na poramnuvanje'!D114*'Sreden kurs'!$D$29</f>
        <v>0</v>
      </c>
      <c r="E114" s="26">
        <f>'Cena na poramnuvanje'!E114*'Sreden kurs'!$D$29</f>
        <v>0</v>
      </c>
      <c r="F114" s="26">
        <f>'Cena na poramnuvanje'!F114*'Sreden kurs'!$D$29</f>
        <v>2720.7494999999999</v>
      </c>
      <c r="G114" s="26">
        <f>'Cena na poramnuvanje'!G114*'Sreden kurs'!$D$29</f>
        <v>2615.2510499999999</v>
      </c>
      <c r="H114" s="26">
        <f>'Cena na poramnuvanje'!H114*'Sreden kurs'!$D$29</f>
        <v>2855.2446</v>
      </c>
      <c r="I114" s="26">
        <f>'Cena na poramnuvanje'!I114*'Sreden kurs'!$D$29</f>
        <v>0</v>
      </c>
      <c r="J114" s="26">
        <f>'Cena na poramnuvanje'!J114*'Sreden kurs'!$D$29</f>
        <v>0</v>
      </c>
      <c r="K114" s="26">
        <f>'Cena na poramnuvanje'!K114*'Sreden kurs'!$D$29</f>
        <v>0</v>
      </c>
      <c r="L114" s="26">
        <f>'Cena na poramnuvanje'!L114*'Sreden kurs'!$D$29</f>
        <v>0</v>
      </c>
      <c r="M114" s="26">
        <f>'Cena na poramnuvanje'!M114*'Sreden kurs'!$D$29</f>
        <v>0</v>
      </c>
      <c r="N114" s="26">
        <f>'Cena na poramnuvanje'!N114*'Sreden kurs'!$D$29</f>
        <v>0</v>
      </c>
      <c r="O114" s="26">
        <f>'Cena na poramnuvanje'!O114*'Sreden kurs'!$D$29</f>
        <v>0</v>
      </c>
      <c r="P114" s="26">
        <f>'Cena na poramnuvanje'!P114*'Sreden kurs'!$D$29</f>
        <v>0</v>
      </c>
      <c r="Q114" s="26">
        <f>'Cena na poramnuvanje'!Q114*'Sreden kurs'!$D$29</f>
        <v>0</v>
      </c>
      <c r="R114" s="26">
        <f>'Cena na poramnuvanje'!R114*'Sreden kurs'!$D$29</f>
        <v>0</v>
      </c>
      <c r="S114" s="26">
        <f>'Cena na poramnuvanje'!S114*'Sreden kurs'!$D$29</f>
        <v>0</v>
      </c>
      <c r="T114" s="26">
        <f>'Cena na poramnuvanje'!T114*'Sreden kurs'!$D$29</f>
        <v>0</v>
      </c>
      <c r="U114" s="26">
        <f>'Cena na poramnuvanje'!U114*'Sreden kurs'!$D$29</f>
        <v>0</v>
      </c>
      <c r="V114" s="26">
        <f>'Cena na poramnuvanje'!V114*'Sreden kurs'!$D$29</f>
        <v>0</v>
      </c>
      <c r="W114" s="26">
        <f>'Cena na poramnuvanje'!W114*'Sreden kurs'!$D$29</f>
        <v>0</v>
      </c>
      <c r="X114" s="26">
        <f>'Cena na poramnuvanje'!X114*'Sreden kurs'!$D$29</f>
        <v>0</v>
      </c>
      <c r="Y114" s="26">
        <f>'Cena na poramnuvanje'!Y114*'Sreden kurs'!$D$29</f>
        <v>0</v>
      </c>
      <c r="Z114" s="26">
        <f>'Cena na poramnuvanje'!Z114*'Sreden kurs'!$D$29</f>
        <v>0</v>
      </c>
      <c r="AA114" s="27">
        <f>'Cena na poramnuvanje'!AA114*'Sreden kurs'!$D$29</f>
        <v>0</v>
      </c>
    </row>
    <row r="115" spans="2:27" ht="15.75" thickBot="1" x14ac:dyDescent="0.3">
      <c r="B115" s="63"/>
      <c r="C115" s="9" t="s">
        <v>29</v>
      </c>
      <c r="D115" s="28">
        <f>'Cena na poramnuvanje'!D115*'Sreden kurs'!$D$29</f>
        <v>0</v>
      </c>
      <c r="E115" s="28">
        <f>'Cena na poramnuvanje'!E115*'Sreden kurs'!$D$29</f>
        <v>0</v>
      </c>
      <c r="F115" s="28">
        <f>'Cena na poramnuvanje'!F115*'Sreden kurs'!$D$29</f>
        <v>8161.6315499999992</v>
      </c>
      <c r="G115" s="28">
        <f>'Cena na poramnuvanje'!G115*'Sreden kurs'!$D$29</f>
        <v>7845.7531500000005</v>
      </c>
      <c r="H115" s="28">
        <f>'Cena na poramnuvanje'!H115*'Sreden kurs'!$D$29</f>
        <v>8565.7338</v>
      </c>
      <c r="I115" s="28">
        <f>'Cena na poramnuvanje'!I115*'Sreden kurs'!$D$29</f>
        <v>0</v>
      </c>
      <c r="J115" s="28">
        <f>'Cena na poramnuvanje'!J115*'Sreden kurs'!$D$29</f>
        <v>0</v>
      </c>
      <c r="K115" s="28">
        <f>'Cena na poramnuvanje'!K115*'Sreden kurs'!$D$29</f>
        <v>0</v>
      </c>
      <c r="L115" s="28">
        <f>'Cena na poramnuvanje'!L115*'Sreden kurs'!$D$29</f>
        <v>0</v>
      </c>
      <c r="M115" s="28">
        <f>'Cena na poramnuvanje'!M115*'Sreden kurs'!$D$29</f>
        <v>0</v>
      </c>
      <c r="N115" s="28">
        <f>'Cena na poramnuvanje'!N115*'Sreden kurs'!$D$29</f>
        <v>0</v>
      </c>
      <c r="O115" s="28">
        <f>'Cena na poramnuvanje'!O115*'Sreden kurs'!$D$29</f>
        <v>0</v>
      </c>
      <c r="P115" s="28">
        <f>'Cena na poramnuvanje'!P115*'Sreden kurs'!$D$29</f>
        <v>0</v>
      </c>
      <c r="Q115" s="28">
        <f>'Cena na poramnuvanje'!Q115*'Sreden kurs'!$D$29</f>
        <v>0</v>
      </c>
      <c r="R115" s="28">
        <f>'Cena na poramnuvanje'!R115*'Sreden kurs'!$D$29</f>
        <v>0</v>
      </c>
      <c r="S115" s="28">
        <f>'Cena na poramnuvanje'!S115*'Sreden kurs'!$D$29</f>
        <v>0</v>
      </c>
      <c r="T115" s="28">
        <f>'Cena na poramnuvanje'!T115*'Sreden kurs'!$D$29</f>
        <v>0</v>
      </c>
      <c r="U115" s="28">
        <f>'Cena na poramnuvanje'!U115*'Sreden kurs'!$D$29</f>
        <v>0</v>
      </c>
      <c r="V115" s="28">
        <f>'Cena na poramnuvanje'!V115*'Sreden kurs'!$D$29</f>
        <v>0</v>
      </c>
      <c r="W115" s="28">
        <f>'Cena na poramnuvanje'!W115*'Sreden kurs'!$D$29</f>
        <v>0</v>
      </c>
      <c r="X115" s="28">
        <f>'Cena na poramnuvanje'!X115*'Sreden kurs'!$D$29</f>
        <v>0</v>
      </c>
      <c r="Y115" s="28">
        <f>'Cena na poramnuvanje'!Y115*'Sreden kurs'!$D$29</f>
        <v>0</v>
      </c>
      <c r="Z115" s="28">
        <f>'Cena na poramnuvanje'!Z115*'Sreden kurs'!$D$29</f>
        <v>0</v>
      </c>
      <c r="AA115" s="29">
        <f>'Cena na poramnuvanje'!AA115*'Sreden kurs'!$D$29</f>
        <v>0</v>
      </c>
    </row>
    <row r="116" spans="2:27" ht="15.75" thickTop="1" x14ac:dyDescent="0.25">
      <c r="B116" s="61" t="str">
        <f>'Cena na poramnuvanje'!B116:B119</f>
        <v>29.03.2023</v>
      </c>
      <c r="C116" s="6" t="s">
        <v>26</v>
      </c>
      <c r="D116" s="26">
        <f>'Cena na poramnuvanje'!D116*'Sreden kurs'!$D$30</f>
        <v>8058.2965722685103</v>
      </c>
      <c r="E116" s="26">
        <f>'Cena na poramnuvanje'!E116*'Sreden kurs'!$D$30</f>
        <v>7626.11895</v>
      </c>
      <c r="F116" s="26">
        <f>'Cena na poramnuvanje'!F116*'Sreden kurs'!$D$30</f>
        <v>0</v>
      </c>
      <c r="G116" s="26">
        <f>'Cena na poramnuvanje'!G116*'Sreden kurs'!$D$30</f>
        <v>0</v>
      </c>
      <c r="H116" s="26">
        <f>'Cena na poramnuvanje'!H116*'Sreden kurs'!$D$30</f>
        <v>0</v>
      </c>
      <c r="I116" s="26">
        <f>'Cena na poramnuvanje'!I116*'Sreden kurs'!$D$30</f>
        <v>0</v>
      </c>
      <c r="J116" s="26">
        <f>'Cena na poramnuvanje'!J116*'Sreden kurs'!$D$30</f>
        <v>0</v>
      </c>
      <c r="K116" s="26">
        <f>'Cena na poramnuvanje'!K116*'Sreden kurs'!$D$30</f>
        <v>0</v>
      </c>
      <c r="L116" s="26">
        <f>'Cena na poramnuvanje'!L116*'Sreden kurs'!$D$30</f>
        <v>0</v>
      </c>
      <c r="M116" s="26">
        <f>'Cena na poramnuvanje'!M116*'Sreden kurs'!$D$30</f>
        <v>0</v>
      </c>
      <c r="N116" s="26">
        <f>'Cena na poramnuvanje'!N116*'Sreden kurs'!$D$30</f>
        <v>0</v>
      </c>
      <c r="O116" s="26">
        <f>'Cena na poramnuvanje'!O116*'Sreden kurs'!$D$30</f>
        <v>0</v>
      </c>
      <c r="P116" s="26">
        <f>'Cena na poramnuvanje'!P116*'Sreden kurs'!$D$30</f>
        <v>0</v>
      </c>
      <c r="Q116" s="26">
        <f>'Cena na poramnuvanje'!Q116*'Sreden kurs'!$D$30</f>
        <v>0</v>
      </c>
      <c r="R116" s="26">
        <f>'Cena na poramnuvanje'!R116*'Sreden kurs'!$D$30</f>
        <v>0</v>
      </c>
      <c r="S116" s="26">
        <f>'Cena na poramnuvanje'!S116*'Sreden kurs'!$D$30</f>
        <v>0</v>
      </c>
      <c r="T116" s="26">
        <f>'Cena na poramnuvanje'!T116*'Sreden kurs'!$D$30</f>
        <v>0</v>
      </c>
      <c r="U116" s="26">
        <f>'Cena na poramnuvanje'!U116*'Sreden kurs'!$D$30</f>
        <v>0</v>
      </c>
      <c r="V116" s="26">
        <f>'Cena na poramnuvanje'!V116*'Sreden kurs'!$D$30</f>
        <v>0</v>
      </c>
      <c r="W116" s="26">
        <f>'Cena na poramnuvanje'!W116*'Sreden kurs'!$D$30</f>
        <v>0</v>
      </c>
      <c r="X116" s="26">
        <f>'Cena na poramnuvanje'!X116*'Sreden kurs'!$D$30</f>
        <v>0</v>
      </c>
      <c r="Y116" s="26">
        <f>'Cena na poramnuvanje'!Y116*'Sreden kurs'!$D$30</f>
        <v>0</v>
      </c>
      <c r="Z116" s="26">
        <f>'Cena na poramnuvanje'!Z116*'Sreden kurs'!$D$30</f>
        <v>10170.420749999999</v>
      </c>
      <c r="AA116" s="27">
        <f>'Cena na poramnuvanje'!AA116*'Sreden kurs'!$D$30</f>
        <v>8034.0579445277381</v>
      </c>
    </row>
    <row r="117" spans="2:27" x14ac:dyDescent="0.25">
      <c r="B117" s="62"/>
      <c r="C117" s="6" t="s">
        <v>27</v>
      </c>
      <c r="D117" s="26">
        <f>'Cena na poramnuvanje'!D117*'Sreden kurs'!$D$30</f>
        <v>0</v>
      </c>
      <c r="E117" s="26">
        <f>'Cena na poramnuvanje'!E117*'Sreden kurs'!$D$30</f>
        <v>0</v>
      </c>
      <c r="F117" s="26">
        <f>'Cena na poramnuvanje'!F117*'Sreden kurs'!$D$30</f>
        <v>3005.16345</v>
      </c>
      <c r="G117" s="26">
        <f>'Cena na poramnuvanje'!G117*'Sreden kurs'!$D$30</f>
        <v>3050.8177500000002</v>
      </c>
      <c r="H117" s="26">
        <f>'Cena na poramnuvanje'!H117*'Sreden kurs'!$D$30</f>
        <v>3029.8414499999994</v>
      </c>
      <c r="I117" s="26">
        <f>'Cena na poramnuvanje'!I117*'Sreden kurs'!$D$30</f>
        <v>3060.0719999999997</v>
      </c>
      <c r="J117" s="26">
        <f>'Cena na poramnuvanje'!J117*'Sreden kurs'!$D$30</f>
        <v>3610.3914000000004</v>
      </c>
      <c r="K117" s="26">
        <f>'Cena na poramnuvanje'!K117*'Sreden kurs'!$D$30</f>
        <v>4446.3586499999992</v>
      </c>
      <c r="L117" s="26">
        <f>'Cena na poramnuvanje'!L117*'Sreden kurs'!$D$30</f>
        <v>4688.82</v>
      </c>
      <c r="M117" s="26">
        <f>'Cena na poramnuvanje'!M117*'Sreden kurs'!$D$30</f>
        <v>4447.5925500000003</v>
      </c>
      <c r="N117" s="26">
        <f>'Cena na poramnuvanje'!N117*'Sreden kurs'!$D$30</f>
        <v>3667.2152487179487</v>
      </c>
      <c r="O117" s="26">
        <f>'Cena na poramnuvanje'!O117*'Sreden kurs'!$D$30</f>
        <v>2330.0772159574472</v>
      </c>
      <c r="P117" s="26">
        <f>'Cena na poramnuvanje'!P117*'Sreden kurs'!$D$30</f>
        <v>2386.1955706387034</v>
      </c>
      <c r="Q117" s="26">
        <f>'Cena na poramnuvanje'!Q117*'Sreden kurs'!$D$30</f>
        <v>2284.3902083490034</v>
      </c>
      <c r="R117" s="26">
        <f>'Cena na poramnuvanje'!R117*'Sreden kurs'!$D$30</f>
        <v>2173.3571916104147</v>
      </c>
      <c r="S117" s="26">
        <f>'Cena na poramnuvanje'!S117*'Sreden kurs'!$D$30</f>
        <v>2126.120188561244</v>
      </c>
      <c r="T117" s="26">
        <f>'Cena na poramnuvanje'!T117*'Sreden kurs'!$D$30</f>
        <v>2293.1672692245561</v>
      </c>
      <c r="U117" s="26">
        <f>'Cena na poramnuvanje'!U117*'Sreden kurs'!$D$30</f>
        <v>2593.6418787096773</v>
      </c>
      <c r="V117" s="26">
        <f>'Cena na poramnuvanje'!V117*'Sreden kurs'!$D$30</f>
        <v>4433.4027000000006</v>
      </c>
      <c r="W117" s="26">
        <f>'Cena na poramnuvanje'!W117*'Sreden kurs'!$D$30</f>
        <v>3301.044024840764</v>
      </c>
      <c r="X117" s="26">
        <f>'Cena na poramnuvanje'!X117*'Sreden kurs'!$D$30</f>
        <v>4341.4771500000006</v>
      </c>
      <c r="Y117" s="26">
        <f>'Cena na poramnuvanje'!Y117*'Sreden kurs'!$D$30</f>
        <v>3544.9947000000002</v>
      </c>
      <c r="Z117" s="26">
        <f>'Cena na poramnuvanje'!Z117*'Sreden kurs'!$D$30</f>
        <v>0</v>
      </c>
      <c r="AA117" s="27">
        <f>'Cena na poramnuvanje'!AA117*'Sreden kurs'!$D$30</f>
        <v>0</v>
      </c>
    </row>
    <row r="118" spans="2:27" x14ac:dyDescent="0.25">
      <c r="B118" s="62"/>
      <c r="C118" s="6" t="s">
        <v>28</v>
      </c>
      <c r="D118" s="26">
        <f>'Cena na poramnuvanje'!D118*'Sreden kurs'!$D$30</f>
        <v>0</v>
      </c>
      <c r="E118" s="26">
        <f>'Cena na poramnuvanje'!E118*'Sreden kurs'!$D$30</f>
        <v>0</v>
      </c>
      <c r="F118" s="26">
        <f>'Cena na poramnuvanje'!F118*'Sreden kurs'!$D$30</f>
        <v>0</v>
      </c>
      <c r="G118" s="26">
        <f>'Cena na poramnuvanje'!G118*'Sreden kurs'!$D$30</f>
        <v>0</v>
      </c>
      <c r="H118" s="26">
        <f>'Cena na poramnuvanje'!H118*'Sreden kurs'!$D$30</f>
        <v>0</v>
      </c>
      <c r="I118" s="26">
        <f>'Cena na poramnuvanje'!I118*'Sreden kurs'!$D$30</f>
        <v>0</v>
      </c>
      <c r="J118" s="26">
        <f>'Cena na poramnuvanje'!J118*'Sreden kurs'!$D$30</f>
        <v>0</v>
      </c>
      <c r="K118" s="26">
        <f>'Cena na poramnuvanje'!K118*'Sreden kurs'!$D$30</f>
        <v>0</v>
      </c>
      <c r="L118" s="26">
        <f>'Cena na poramnuvanje'!L118*'Sreden kurs'!$D$30</f>
        <v>0</v>
      </c>
      <c r="M118" s="26">
        <f>'Cena na poramnuvanje'!M118*'Sreden kurs'!$D$30</f>
        <v>0</v>
      </c>
      <c r="N118" s="26">
        <f>'Cena na poramnuvanje'!N118*'Sreden kurs'!$D$30</f>
        <v>0</v>
      </c>
      <c r="O118" s="26">
        <f>'Cena na poramnuvanje'!O118*'Sreden kurs'!$D$30</f>
        <v>0</v>
      </c>
      <c r="P118" s="26">
        <f>'Cena na poramnuvanje'!P118*'Sreden kurs'!$D$30</f>
        <v>0</v>
      </c>
      <c r="Q118" s="26">
        <f>'Cena na poramnuvanje'!Q118*'Sreden kurs'!$D$30</f>
        <v>0</v>
      </c>
      <c r="R118" s="26">
        <f>'Cena na poramnuvanje'!R118*'Sreden kurs'!$D$30</f>
        <v>0</v>
      </c>
      <c r="S118" s="26">
        <f>'Cena na poramnuvanje'!S118*'Sreden kurs'!$D$30</f>
        <v>0</v>
      </c>
      <c r="T118" s="26">
        <f>'Cena na poramnuvanje'!T118*'Sreden kurs'!$D$30</f>
        <v>0</v>
      </c>
      <c r="U118" s="26">
        <f>'Cena na poramnuvanje'!U118*'Sreden kurs'!$D$30</f>
        <v>0</v>
      </c>
      <c r="V118" s="26">
        <f>'Cena na poramnuvanje'!V118*'Sreden kurs'!$D$30</f>
        <v>0</v>
      </c>
      <c r="W118" s="26">
        <f>'Cena na poramnuvanje'!W118*'Sreden kurs'!$D$30</f>
        <v>0</v>
      </c>
      <c r="X118" s="26">
        <f>'Cena na poramnuvanje'!X118*'Sreden kurs'!$D$30</f>
        <v>0</v>
      </c>
      <c r="Y118" s="26">
        <f>'Cena na poramnuvanje'!Y118*'Sreden kurs'!$D$30</f>
        <v>0</v>
      </c>
      <c r="Z118" s="26">
        <f>'Cena na poramnuvanje'!Z118*'Sreden kurs'!$D$30</f>
        <v>0</v>
      </c>
      <c r="AA118" s="27">
        <f>'Cena na poramnuvanje'!AA118*'Sreden kurs'!$D$30</f>
        <v>0</v>
      </c>
    </row>
    <row r="119" spans="2:27" ht="15.75" thickBot="1" x14ac:dyDescent="0.3">
      <c r="B119" s="63"/>
      <c r="C119" s="9" t="s">
        <v>29</v>
      </c>
      <c r="D119" s="28">
        <f>'Cena na poramnuvanje'!D119*'Sreden kurs'!$D$30</f>
        <v>0</v>
      </c>
      <c r="E119" s="28">
        <f>'Cena na poramnuvanje'!E119*'Sreden kurs'!$D$30</f>
        <v>0</v>
      </c>
      <c r="F119" s="28">
        <f>'Cena na poramnuvanje'!F119*'Sreden kurs'!$D$30</f>
        <v>0</v>
      </c>
      <c r="G119" s="28">
        <f>'Cena na poramnuvanje'!G119*'Sreden kurs'!$D$30</f>
        <v>0</v>
      </c>
      <c r="H119" s="28">
        <f>'Cena na poramnuvanje'!H119*'Sreden kurs'!$D$30</f>
        <v>0</v>
      </c>
      <c r="I119" s="28">
        <f>'Cena na poramnuvanje'!I119*'Sreden kurs'!$D$30</f>
        <v>0</v>
      </c>
      <c r="J119" s="28">
        <f>'Cena na poramnuvanje'!J119*'Sreden kurs'!$D$30</f>
        <v>0</v>
      </c>
      <c r="K119" s="28">
        <f>'Cena na poramnuvanje'!K119*'Sreden kurs'!$D$30</f>
        <v>0</v>
      </c>
      <c r="L119" s="28">
        <f>'Cena na poramnuvanje'!L119*'Sreden kurs'!$D$30</f>
        <v>0</v>
      </c>
      <c r="M119" s="28">
        <f>'Cena na poramnuvanje'!M119*'Sreden kurs'!$D$30</f>
        <v>0</v>
      </c>
      <c r="N119" s="28">
        <f>'Cena na poramnuvanje'!N119*'Sreden kurs'!$D$30</f>
        <v>0</v>
      </c>
      <c r="O119" s="28">
        <f>'Cena na poramnuvanje'!O119*'Sreden kurs'!$D$30</f>
        <v>0</v>
      </c>
      <c r="P119" s="28">
        <f>'Cena na poramnuvanje'!P119*'Sreden kurs'!$D$30</f>
        <v>0</v>
      </c>
      <c r="Q119" s="28">
        <f>'Cena na poramnuvanje'!Q119*'Sreden kurs'!$D$30</f>
        <v>0</v>
      </c>
      <c r="R119" s="28">
        <f>'Cena na poramnuvanje'!R119*'Sreden kurs'!$D$30</f>
        <v>0</v>
      </c>
      <c r="S119" s="28">
        <f>'Cena na poramnuvanje'!S119*'Sreden kurs'!$D$30</f>
        <v>0</v>
      </c>
      <c r="T119" s="28">
        <f>'Cena na poramnuvanje'!T119*'Sreden kurs'!$D$30</f>
        <v>0</v>
      </c>
      <c r="U119" s="28">
        <f>'Cena na poramnuvanje'!U119*'Sreden kurs'!$D$30</f>
        <v>0</v>
      </c>
      <c r="V119" s="28">
        <f>'Cena na poramnuvanje'!V119*'Sreden kurs'!$D$30</f>
        <v>0</v>
      </c>
      <c r="W119" s="28">
        <f>'Cena na poramnuvanje'!W119*'Sreden kurs'!$D$30</f>
        <v>0</v>
      </c>
      <c r="X119" s="28">
        <f>'Cena na poramnuvanje'!X119*'Sreden kurs'!$D$30</f>
        <v>0</v>
      </c>
      <c r="Y119" s="28">
        <f>'Cena na poramnuvanje'!Y119*'Sreden kurs'!$D$30</f>
        <v>0</v>
      </c>
      <c r="Z119" s="28">
        <f>'Cena na poramnuvanje'!Z119*'Sreden kurs'!$D$30</f>
        <v>0</v>
      </c>
      <c r="AA119" s="29">
        <f>'Cena na poramnuvanje'!AA119*'Sreden kurs'!$D$30</f>
        <v>0</v>
      </c>
    </row>
    <row r="120" spans="2:27" ht="15.75" thickTop="1" x14ac:dyDescent="0.25">
      <c r="B120" s="61" t="str">
        <f>'Cena na poramnuvanje'!B120:B123</f>
        <v>30.03.2023</v>
      </c>
      <c r="C120" s="6" t="s">
        <v>26</v>
      </c>
      <c r="D120" s="26">
        <f>'Cena na poramnuvanje'!D120*'Sreden kurs'!$D$31</f>
        <v>7191.5658107142854</v>
      </c>
      <c r="E120" s="26">
        <f>'Cena na poramnuvanje'!E120*'Sreden kurs'!$D$31</f>
        <v>0</v>
      </c>
      <c r="F120" s="26">
        <f>'Cena na poramnuvanje'!F120*'Sreden kurs'!$D$31</f>
        <v>0</v>
      </c>
      <c r="G120" s="26">
        <f>'Cena na poramnuvanje'!G120*'Sreden kurs'!$D$31</f>
        <v>0</v>
      </c>
      <c r="H120" s="26">
        <f>'Cena na poramnuvanje'!H120*'Sreden kurs'!$D$31</f>
        <v>0</v>
      </c>
      <c r="I120" s="26">
        <f>'Cena na poramnuvanje'!I120*'Sreden kurs'!$D$31</f>
        <v>0</v>
      </c>
      <c r="J120" s="26">
        <f>'Cena na poramnuvanje'!J120*'Sreden kurs'!$D$31</f>
        <v>0</v>
      </c>
      <c r="K120" s="26">
        <f>'Cena na poramnuvanje'!K120*'Sreden kurs'!$D$31</f>
        <v>0</v>
      </c>
      <c r="L120" s="26">
        <f>'Cena na poramnuvanje'!L120*'Sreden kurs'!$D$31</f>
        <v>0</v>
      </c>
      <c r="M120" s="26">
        <f>'Cena na poramnuvanje'!M120*'Sreden kurs'!$D$31</f>
        <v>0</v>
      </c>
      <c r="N120" s="26">
        <f>'Cena na poramnuvanje'!N120*'Sreden kurs'!$D$31</f>
        <v>0</v>
      </c>
      <c r="O120" s="26">
        <f>'Cena na poramnuvanje'!O120*'Sreden kurs'!$D$31</f>
        <v>0</v>
      </c>
      <c r="P120" s="26">
        <f>'Cena na poramnuvanje'!P120*'Sreden kurs'!$D$31</f>
        <v>0</v>
      </c>
      <c r="Q120" s="26">
        <f>'Cena na poramnuvanje'!Q120*'Sreden kurs'!$D$31</f>
        <v>0</v>
      </c>
      <c r="R120" s="26">
        <f>'Cena na poramnuvanje'!R120*'Sreden kurs'!$D$31</f>
        <v>0</v>
      </c>
      <c r="S120" s="26">
        <f>'Cena na poramnuvanje'!S120*'Sreden kurs'!$D$31</f>
        <v>0</v>
      </c>
      <c r="T120" s="26">
        <f>'Cena na poramnuvanje'!T120*'Sreden kurs'!$D$31</f>
        <v>0</v>
      </c>
      <c r="U120" s="26">
        <f>'Cena na poramnuvanje'!U120*'Sreden kurs'!$D$31</f>
        <v>0</v>
      </c>
      <c r="V120" s="26">
        <f>'Cena na poramnuvanje'!V120*'Sreden kurs'!$D$31</f>
        <v>0</v>
      </c>
      <c r="W120" s="26">
        <f>'Cena na poramnuvanje'!W120*'Sreden kurs'!$D$31</f>
        <v>0</v>
      </c>
      <c r="X120" s="26">
        <f>'Cena na poramnuvanje'!X120*'Sreden kurs'!$D$31</f>
        <v>0</v>
      </c>
      <c r="Y120" s="26">
        <f>'Cena na poramnuvanje'!Y120*'Sreden kurs'!$D$31</f>
        <v>0</v>
      </c>
      <c r="Z120" s="26">
        <f>'Cena na poramnuvanje'!Z120*'Sreden kurs'!$D$31</f>
        <v>0</v>
      </c>
      <c r="AA120" s="27">
        <f>'Cena na poramnuvanje'!AA120*'Sreden kurs'!$D$31</f>
        <v>0</v>
      </c>
    </row>
    <row r="121" spans="2:27" x14ac:dyDescent="0.25">
      <c r="B121" s="62"/>
      <c r="C121" s="6" t="s">
        <v>27</v>
      </c>
      <c r="D121" s="26">
        <f>'Cena na poramnuvanje'!D121*'Sreden kurs'!$D$31</f>
        <v>0</v>
      </c>
      <c r="E121" s="26">
        <f>'Cena na poramnuvanje'!E121*'Sreden kurs'!$D$31</f>
        <v>2718.2817</v>
      </c>
      <c r="F121" s="26">
        <f>'Cena na poramnuvanje'!F121*'Sreden kurs'!$D$31</f>
        <v>2576.3831999999998</v>
      </c>
      <c r="G121" s="26">
        <f>'Cena na poramnuvanje'!G121*'Sreden kurs'!$D$31</f>
        <v>2430.1660500000003</v>
      </c>
      <c r="H121" s="26">
        <f>'Cena na poramnuvanje'!H121*'Sreden kurs'!$D$31</f>
        <v>2613.4002</v>
      </c>
      <c r="I121" s="26">
        <f>'Cena na poramnuvanje'!I121*'Sreden kurs'!$D$31</f>
        <v>2707.7935500000003</v>
      </c>
      <c r="J121" s="26">
        <f>'Cena na poramnuvanje'!J121*'Sreden kurs'!$D$31</f>
        <v>3570.2896500000002</v>
      </c>
      <c r="K121" s="26">
        <f>'Cena na poramnuvanje'!K121*'Sreden kurs'!$D$31</f>
        <v>4145.9040000000005</v>
      </c>
      <c r="L121" s="26">
        <f>'Cena na poramnuvanje'!L121*'Sreden kurs'!$D$31</f>
        <v>3988.5817500000003</v>
      </c>
      <c r="M121" s="26">
        <f>'Cena na poramnuvanje'!M121*'Sreden kurs'!$D$31</f>
        <v>2816.7307377049178</v>
      </c>
      <c r="N121" s="26">
        <f>'Cena na poramnuvanje'!N121*'Sreden kurs'!$D$31</f>
        <v>1687.35825</v>
      </c>
      <c r="O121" s="26">
        <f>'Cena na poramnuvanje'!O121*'Sreden kurs'!$D$31</f>
        <v>2717.6647499999995</v>
      </c>
      <c r="P121" s="26">
        <f>'Cena na poramnuvanje'!P121*'Sreden kurs'!$D$31</f>
        <v>2137.5306634574085</v>
      </c>
      <c r="Q121" s="26">
        <f>'Cena na poramnuvanje'!Q121*'Sreden kurs'!$D$31</f>
        <v>1799.3478031055904</v>
      </c>
      <c r="R121" s="26">
        <f>'Cena na poramnuvanje'!R121*'Sreden kurs'!$D$31</f>
        <v>2289.0155776781712</v>
      </c>
      <c r="S121" s="26">
        <f>'Cena na poramnuvanje'!S121*'Sreden kurs'!$D$31</f>
        <v>2808.7164421103839</v>
      </c>
      <c r="T121" s="26">
        <f>'Cena na poramnuvanje'!T121*'Sreden kurs'!$D$31</f>
        <v>2937.2991693210088</v>
      </c>
      <c r="U121" s="26">
        <f>'Cena na poramnuvanje'!U121*'Sreden kurs'!$D$31</f>
        <v>2420.1412878889146</v>
      </c>
      <c r="V121" s="26">
        <f>'Cena na poramnuvanje'!V121*'Sreden kurs'!$D$31</f>
        <v>2372.9018727272728</v>
      </c>
      <c r="W121" s="26">
        <f>'Cena na poramnuvanje'!W121*'Sreden kurs'!$D$31</f>
        <v>2563.4552833799376</v>
      </c>
      <c r="X121" s="26">
        <f>'Cena na poramnuvanje'!X121*'Sreden kurs'!$D$31</f>
        <v>3301.919157081471</v>
      </c>
      <c r="Y121" s="26">
        <f>'Cena na poramnuvanje'!Y121*'Sreden kurs'!$D$31</f>
        <v>2242.6838439806188</v>
      </c>
      <c r="Z121" s="26">
        <f>'Cena na poramnuvanje'!Z121*'Sreden kurs'!$D$31</f>
        <v>3310.5536999999999</v>
      </c>
      <c r="AA121" s="27">
        <f>'Cena na poramnuvanje'!AA121*'Sreden kurs'!$D$31</f>
        <v>2799.7191000000003</v>
      </c>
    </row>
    <row r="122" spans="2:27" x14ac:dyDescent="0.25">
      <c r="B122" s="62"/>
      <c r="C122" s="6" t="s">
        <v>28</v>
      </c>
      <c r="D122" s="26">
        <f>'Cena na poramnuvanje'!D122*'Sreden kurs'!$D$31</f>
        <v>0</v>
      </c>
      <c r="E122" s="26">
        <f>'Cena na poramnuvanje'!E122*'Sreden kurs'!$D$31</f>
        <v>0</v>
      </c>
      <c r="F122" s="26">
        <f>'Cena na poramnuvanje'!F122*'Sreden kurs'!$D$31</f>
        <v>0</v>
      </c>
      <c r="G122" s="26">
        <f>'Cena na poramnuvanje'!G122*'Sreden kurs'!$D$31</f>
        <v>0</v>
      </c>
      <c r="H122" s="26">
        <f>'Cena na poramnuvanje'!H122*'Sreden kurs'!$D$31</f>
        <v>0</v>
      </c>
      <c r="I122" s="26">
        <f>'Cena na poramnuvanje'!I122*'Sreden kurs'!$D$31</f>
        <v>0</v>
      </c>
      <c r="J122" s="26">
        <f>'Cena na poramnuvanje'!J122*'Sreden kurs'!$D$31</f>
        <v>0</v>
      </c>
      <c r="K122" s="26">
        <f>'Cena na poramnuvanje'!K122*'Sreden kurs'!$D$31</f>
        <v>0</v>
      </c>
      <c r="L122" s="26">
        <f>'Cena na poramnuvanje'!L122*'Sreden kurs'!$D$31</f>
        <v>0</v>
      </c>
      <c r="M122" s="26">
        <f>'Cena na poramnuvanje'!M122*'Sreden kurs'!$D$31</f>
        <v>0</v>
      </c>
      <c r="N122" s="26">
        <f>'Cena na poramnuvanje'!N122*'Sreden kurs'!$D$31</f>
        <v>0</v>
      </c>
      <c r="O122" s="26">
        <f>'Cena na poramnuvanje'!O122*'Sreden kurs'!$D$31</f>
        <v>0</v>
      </c>
      <c r="P122" s="26">
        <f>'Cena na poramnuvanje'!P122*'Sreden kurs'!$D$31</f>
        <v>0</v>
      </c>
      <c r="Q122" s="26">
        <f>'Cena na poramnuvanje'!Q122*'Sreden kurs'!$D$31</f>
        <v>0</v>
      </c>
      <c r="R122" s="26">
        <f>'Cena na poramnuvanje'!R122*'Sreden kurs'!$D$31</f>
        <v>0</v>
      </c>
      <c r="S122" s="26">
        <f>'Cena na poramnuvanje'!S122*'Sreden kurs'!$D$31</f>
        <v>0</v>
      </c>
      <c r="T122" s="26">
        <f>'Cena na poramnuvanje'!T122*'Sreden kurs'!$D$31</f>
        <v>0</v>
      </c>
      <c r="U122" s="26">
        <f>'Cena na poramnuvanje'!U122*'Sreden kurs'!$D$31</f>
        <v>0</v>
      </c>
      <c r="V122" s="26">
        <f>'Cena na poramnuvanje'!V122*'Sreden kurs'!$D$31</f>
        <v>0</v>
      </c>
      <c r="W122" s="26">
        <f>'Cena na poramnuvanje'!W122*'Sreden kurs'!$D$31</f>
        <v>0</v>
      </c>
      <c r="X122" s="26">
        <f>'Cena na poramnuvanje'!X122*'Sreden kurs'!$D$31</f>
        <v>0</v>
      </c>
      <c r="Y122" s="26">
        <f>'Cena na poramnuvanje'!Y122*'Sreden kurs'!$D$31</f>
        <v>0</v>
      </c>
      <c r="Z122" s="26">
        <f>'Cena na poramnuvanje'!Z122*'Sreden kurs'!$D$31</f>
        <v>0</v>
      </c>
      <c r="AA122" s="27">
        <f>'Cena na poramnuvanje'!AA122*'Sreden kurs'!$D$31</f>
        <v>0</v>
      </c>
    </row>
    <row r="123" spans="2:27" ht="15.75" thickBot="1" x14ac:dyDescent="0.3">
      <c r="B123" s="63"/>
      <c r="C123" s="9" t="s">
        <v>29</v>
      </c>
      <c r="D123" s="28">
        <f>'Cena na poramnuvanje'!D123*'Sreden kurs'!$D$31</f>
        <v>0</v>
      </c>
      <c r="E123" s="28">
        <f>'Cena na poramnuvanje'!E123*'Sreden kurs'!$D$31</f>
        <v>0</v>
      </c>
      <c r="F123" s="28">
        <f>'Cena na poramnuvanje'!F123*'Sreden kurs'!$D$31</f>
        <v>0</v>
      </c>
      <c r="G123" s="28">
        <f>'Cena na poramnuvanje'!G123*'Sreden kurs'!$D$31</f>
        <v>0</v>
      </c>
      <c r="H123" s="28">
        <f>'Cena na poramnuvanje'!H123*'Sreden kurs'!$D$31</f>
        <v>0</v>
      </c>
      <c r="I123" s="28">
        <f>'Cena na poramnuvanje'!I123*'Sreden kurs'!$D$31</f>
        <v>0</v>
      </c>
      <c r="J123" s="28">
        <f>'Cena na poramnuvanje'!J123*'Sreden kurs'!$D$31</f>
        <v>0</v>
      </c>
      <c r="K123" s="28">
        <f>'Cena na poramnuvanje'!K123*'Sreden kurs'!$D$31</f>
        <v>0</v>
      </c>
      <c r="L123" s="28">
        <f>'Cena na poramnuvanje'!L123*'Sreden kurs'!$D$31</f>
        <v>0</v>
      </c>
      <c r="M123" s="28">
        <f>'Cena na poramnuvanje'!M123*'Sreden kurs'!$D$31</f>
        <v>0</v>
      </c>
      <c r="N123" s="28">
        <f>'Cena na poramnuvanje'!N123*'Sreden kurs'!$D$31</f>
        <v>0</v>
      </c>
      <c r="O123" s="28">
        <f>'Cena na poramnuvanje'!O123*'Sreden kurs'!$D$31</f>
        <v>0</v>
      </c>
      <c r="P123" s="28">
        <f>'Cena na poramnuvanje'!P123*'Sreden kurs'!$D$31</f>
        <v>0</v>
      </c>
      <c r="Q123" s="28">
        <f>'Cena na poramnuvanje'!Q123*'Sreden kurs'!$D$31</f>
        <v>0</v>
      </c>
      <c r="R123" s="28">
        <f>'Cena na poramnuvanje'!R123*'Sreden kurs'!$D$31</f>
        <v>0</v>
      </c>
      <c r="S123" s="28">
        <f>'Cena na poramnuvanje'!S123*'Sreden kurs'!$D$31</f>
        <v>0</v>
      </c>
      <c r="T123" s="28">
        <f>'Cena na poramnuvanje'!T123*'Sreden kurs'!$D$31</f>
        <v>0</v>
      </c>
      <c r="U123" s="28">
        <f>'Cena na poramnuvanje'!U123*'Sreden kurs'!$D$31</f>
        <v>0</v>
      </c>
      <c r="V123" s="28">
        <f>'Cena na poramnuvanje'!V123*'Sreden kurs'!$D$31</f>
        <v>0</v>
      </c>
      <c r="W123" s="28">
        <f>'Cena na poramnuvanje'!W123*'Sreden kurs'!$D$31</f>
        <v>0</v>
      </c>
      <c r="X123" s="28">
        <f>'Cena na poramnuvanje'!X123*'Sreden kurs'!$D$31</f>
        <v>0</v>
      </c>
      <c r="Y123" s="28">
        <f>'Cena na poramnuvanje'!Y123*'Sreden kurs'!$D$31</f>
        <v>0</v>
      </c>
      <c r="Z123" s="28">
        <f>'Cena na poramnuvanje'!Z123*'Sreden kurs'!$D$31</f>
        <v>0</v>
      </c>
      <c r="AA123" s="29">
        <f>'Cena na poramnuvanje'!AA123*'Sreden kurs'!$D$31</f>
        <v>0</v>
      </c>
    </row>
    <row r="124" spans="2:27" ht="15.75" thickTop="1" x14ac:dyDescent="0.25">
      <c r="B124" s="61" t="str">
        <f>'Cena na poramnuvanje'!B124:B127</f>
        <v>31.03.2023</v>
      </c>
      <c r="C124" s="6" t="s">
        <v>26</v>
      </c>
      <c r="D124" s="26">
        <f>'Cena na poramnuvanje'!D124*'Sreden kurs'!$D$32</f>
        <v>6027.6014999999998</v>
      </c>
      <c r="E124" s="26">
        <f>'Cena na poramnuvanje'!E124*'Sreden kurs'!$D$32</f>
        <v>0</v>
      </c>
      <c r="F124" s="26">
        <f>'Cena na poramnuvanje'!F124*'Sreden kurs'!$D$32</f>
        <v>0</v>
      </c>
      <c r="G124" s="26">
        <f>'Cena na poramnuvanje'!G124*'Sreden kurs'!$D$32</f>
        <v>0</v>
      </c>
      <c r="H124" s="26">
        <f>'Cena na poramnuvanje'!H124*'Sreden kurs'!$D$32</f>
        <v>0</v>
      </c>
      <c r="I124" s="26">
        <f>'Cena na poramnuvanje'!I124*'Sreden kurs'!$D$32</f>
        <v>6203.9215551724137</v>
      </c>
      <c r="J124" s="26">
        <f>'Cena na poramnuvanje'!J124*'Sreden kurs'!$D$32</f>
        <v>0</v>
      </c>
      <c r="K124" s="26">
        <f>'Cena na poramnuvanje'!K124*'Sreden kurs'!$D$32</f>
        <v>0</v>
      </c>
      <c r="L124" s="26">
        <f>'Cena na poramnuvanje'!L124*'Sreden kurs'!$D$32</f>
        <v>0</v>
      </c>
      <c r="M124" s="26">
        <f>'Cena na poramnuvanje'!M124*'Sreden kurs'!$D$32</f>
        <v>0</v>
      </c>
      <c r="N124" s="26">
        <f>'Cena na poramnuvanje'!N124*'Sreden kurs'!$D$32</f>
        <v>0</v>
      </c>
      <c r="O124" s="26">
        <f>'Cena na poramnuvanje'!O124*'Sreden kurs'!$D$32</f>
        <v>0</v>
      </c>
      <c r="P124" s="26">
        <f>'Cena na poramnuvanje'!P124*'Sreden kurs'!$D$32</f>
        <v>0</v>
      </c>
      <c r="Q124" s="26">
        <f>'Cena na poramnuvanje'!Q124*'Sreden kurs'!$D$32</f>
        <v>0</v>
      </c>
      <c r="R124" s="26">
        <f>'Cena na poramnuvanje'!R124*'Sreden kurs'!$D$32</f>
        <v>0</v>
      </c>
      <c r="S124" s="26">
        <f>'Cena na poramnuvanje'!S124*'Sreden kurs'!$D$32</f>
        <v>0</v>
      </c>
      <c r="T124" s="26">
        <f>'Cena na poramnuvanje'!T124*'Sreden kurs'!$D$32</f>
        <v>0</v>
      </c>
      <c r="U124" s="26">
        <f>'Cena na poramnuvanje'!U124*'Sreden kurs'!$D$32</f>
        <v>0</v>
      </c>
      <c r="V124" s="26">
        <f>'Cena na poramnuvanje'!V124*'Sreden kurs'!$D$32</f>
        <v>0</v>
      </c>
      <c r="W124" s="26">
        <f>'Cena na poramnuvanje'!W124*'Sreden kurs'!$D$32</f>
        <v>0</v>
      </c>
      <c r="X124" s="26">
        <f>'Cena na poramnuvanje'!X124*'Sreden kurs'!$D$32</f>
        <v>0</v>
      </c>
      <c r="Y124" s="26">
        <f>'Cena na poramnuvanje'!Y124*'Sreden kurs'!$D$32</f>
        <v>0</v>
      </c>
      <c r="Z124" s="26">
        <f>'Cena na poramnuvanje'!Z124*'Sreden kurs'!$D$32</f>
        <v>0</v>
      </c>
      <c r="AA124" s="27">
        <f>'Cena na poramnuvanje'!AA124*'Sreden kurs'!$D$32</f>
        <v>0</v>
      </c>
    </row>
    <row r="125" spans="2:27" x14ac:dyDescent="0.25">
      <c r="B125" s="62"/>
      <c r="C125" s="6" t="s">
        <v>27</v>
      </c>
      <c r="D125" s="26">
        <f>'Cena na poramnuvanje'!D125*'Sreden kurs'!$D$32</f>
        <v>0</v>
      </c>
      <c r="E125" s="26">
        <f>'Cena na poramnuvanje'!E125*'Sreden kurs'!$D$32</f>
        <v>1642.5635207865168</v>
      </c>
      <c r="F125" s="26">
        <f>'Cena na poramnuvanje'!F125*'Sreden kurs'!$D$32</f>
        <v>1200.4438910326833</v>
      </c>
      <c r="G125" s="26">
        <f>'Cena na poramnuvanje'!G125*'Sreden kurs'!$D$32</f>
        <v>900.13004999999998</v>
      </c>
      <c r="H125" s="26">
        <f>'Cena na poramnuvanje'!H125*'Sreden kurs'!$D$32</f>
        <v>1213.5406500000001</v>
      </c>
      <c r="I125" s="26">
        <f>'Cena na poramnuvanje'!I125*'Sreden kurs'!$D$32</f>
        <v>0</v>
      </c>
      <c r="J125" s="26">
        <f>'Cena na poramnuvanje'!J125*'Sreden kurs'!$D$32</f>
        <v>2835.2714846260383</v>
      </c>
      <c r="K125" s="26">
        <f>'Cena na poramnuvanje'!K125*'Sreden kurs'!$D$32</f>
        <v>4144.6701000000003</v>
      </c>
      <c r="L125" s="26">
        <f>'Cena na poramnuvanje'!L125*'Sreden kurs'!$D$32</f>
        <v>3447.6156928551018</v>
      </c>
      <c r="M125" s="26">
        <f>'Cena na poramnuvanje'!M125*'Sreden kurs'!$D$32</f>
        <v>2898.6456102040815</v>
      </c>
      <c r="N125" s="26">
        <f>'Cena na poramnuvanje'!N125*'Sreden kurs'!$D$32</f>
        <v>2748.9948148514854</v>
      </c>
      <c r="O125" s="26">
        <f>'Cena na poramnuvanje'!O125*'Sreden kurs'!$D$32</f>
        <v>2245.4042142857143</v>
      </c>
      <c r="P125" s="26">
        <f>'Cena na poramnuvanje'!P125*'Sreden kurs'!$D$32</f>
        <v>1929.6772269230769</v>
      </c>
      <c r="Q125" s="26">
        <f>'Cena na poramnuvanje'!Q125*'Sreden kurs'!$D$32</f>
        <v>1768.1787000000002</v>
      </c>
      <c r="R125" s="26">
        <f>'Cena na poramnuvanje'!R125*'Sreden kurs'!$D$32</f>
        <v>1903.1802350525693</v>
      </c>
      <c r="S125" s="26">
        <f>'Cena na poramnuvanje'!S125*'Sreden kurs'!$D$32</f>
        <v>2102.197559708738</v>
      </c>
      <c r="T125" s="26">
        <f>'Cena na poramnuvanje'!T125*'Sreden kurs'!$D$32</f>
        <v>2113.7583715522628</v>
      </c>
      <c r="U125" s="26">
        <f>'Cena na poramnuvanje'!U125*'Sreden kurs'!$D$32</f>
        <v>1869.02946</v>
      </c>
      <c r="V125" s="26">
        <f>'Cena na poramnuvanje'!V125*'Sreden kurs'!$D$32</f>
        <v>2489.2590210089743</v>
      </c>
      <c r="W125" s="26">
        <f>'Cena na poramnuvanje'!W125*'Sreden kurs'!$D$32</f>
        <v>2494.7931525773197</v>
      </c>
      <c r="X125" s="26">
        <f>'Cena na poramnuvanje'!X125*'Sreden kurs'!$D$32</f>
        <v>2596.4978005432176</v>
      </c>
      <c r="Y125" s="26">
        <f>'Cena na poramnuvanje'!Y125*'Sreden kurs'!$D$32</f>
        <v>2018.7778282576867</v>
      </c>
      <c r="Z125" s="26">
        <f>'Cena na poramnuvanje'!Z125*'Sreden kurs'!$D$32</f>
        <v>1696.5633888095817</v>
      </c>
      <c r="AA125" s="27">
        <f>'Cena na poramnuvanje'!AA125*'Sreden kurs'!$D$32</f>
        <v>1718.6059104537276</v>
      </c>
    </row>
    <row r="126" spans="2:27" x14ac:dyDescent="0.25">
      <c r="B126" s="62"/>
      <c r="C126" s="6" t="s">
        <v>28</v>
      </c>
      <c r="D126" s="26">
        <f>'Cena na poramnuvanje'!D126*'Sreden kurs'!$D$32</f>
        <v>0</v>
      </c>
      <c r="E126" s="26">
        <f>'Cena na poramnuvanje'!E126*'Sreden kurs'!$D$32</f>
        <v>0</v>
      </c>
      <c r="F126" s="26">
        <f>'Cena na poramnuvanje'!F126*'Sreden kurs'!$D$32</f>
        <v>0</v>
      </c>
      <c r="G126" s="26">
        <f>'Cena na poramnuvanje'!G126*'Sreden kurs'!$D$32</f>
        <v>0</v>
      </c>
      <c r="H126" s="26">
        <f>'Cena na poramnuvanje'!H126*'Sreden kurs'!$D$32</f>
        <v>0</v>
      </c>
      <c r="I126" s="26">
        <f>'Cena na poramnuvanje'!I126*'Sreden kurs'!$D$32</f>
        <v>0</v>
      </c>
      <c r="J126" s="26">
        <f>'Cena na poramnuvanje'!J126*'Sreden kurs'!$D$32</f>
        <v>0</v>
      </c>
      <c r="K126" s="26">
        <f>'Cena na poramnuvanje'!K126*'Sreden kurs'!$D$32</f>
        <v>0</v>
      </c>
      <c r="L126" s="26">
        <f>'Cena na poramnuvanje'!L126*'Sreden kurs'!$D$32</f>
        <v>0</v>
      </c>
      <c r="M126" s="26">
        <f>'Cena na poramnuvanje'!M126*'Sreden kurs'!$D$32</f>
        <v>0</v>
      </c>
      <c r="N126" s="26">
        <f>'Cena na poramnuvanje'!N126*'Sreden kurs'!$D$32</f>
        <v>0</v>
      </c>
      <c r="O126" s="26">
        <f>'Cena na poramnuvanje'!O126*'Sreden kurs'!$D$32</f>
        <v>0</v>
      </c>
      <c r="P126" s="26">
        <f>'Cena na poramnuvanje'!P126*'Sreden kurs'!$D$32</f>
        <v>0</v>
      </c>
      <c r="Q126" s="26">
        <f>'Cena na poramnuvanje'!Q126*'Sreden kurs'!$D$32</f>
        <v>0</v>
      </c>
      <c r="R126" s="26">
        <f>'Cena na poramnuvanje'!R126*'Sreden kurs'!$D$32</f>
        <v>0</v>
      </c>
      <c r="S126" s="26">
        <f>'Cena na poramnuvanje'!S126*'Sreden kurs'!$D$32</f>
        <v>0</v>
      </c>
      <c r="T126" s="26">
        <f>'Cena na poramnuvanje'!T126*'Sreden kurs'!$D$32</f>
        <v>0</v>
      </c>
      <c r="U126" s="26">
        <f>'Cena na poramnuvanje'!U126*'Sreden kurs'!$D$32</f>
        <v>0</v>
      </c>
      <c r="V126" s="26">
        <f>'Cena na poramnuvanje'!V126*'Sreden kurs'!$D$32</f>
        <v>0</v>
      </c>
      <c r="W126" s="26">
        <f>'Cena na poramnuvanje'!W126*'Sreden kurs'!$D$32</f>
        <v>0</v>
      </c>
      <c r="X126" s="26">
        <f>'Cena na poramnuvanje'!X126*'Sreden kurs'!$D$32</f>
        <v>0</v>
      </c>
      <c r="Y126" s="26">
        <f>'Cena na poramnuvanje'!Y126*'Sreden kurs'!$D$32</f>
        <v>0</v>
      </c>
      <c r="Z126" s="26">
        <f>'Cena na poramnuvanje'!Z126*'Sreden kurs'!$D$32</f>
        <v>0</v>
      </c>
      <c r="AA126" s="27">
        <f>'Cena na poramnuvanje'!AA126*'Sreden kurs'!$D$32</f>
        <v>0</v>
      </c>
    </row>
    <row r="127" spans="2:27" x14ac:dyDescent="0.25">
      <c r="B127" s="64"/>
      <c r="C127" s="30" t="s">
        <v>29</v>
      </c>
      <c r="D127" s="31">
        <f>'Cena na poramnuvanje'!D127*'Sreden kurs'!$D$32</f>
        <v>0</v>
      </c>
      <c r="E127" s="31">
        <f>'Cena na poramnuvanje'!E127*'Sreden kurs'!$D$32</f>
        <v>0</v>
      </c>
      <c r="F127" s="31">
        <f>'Cena na poramnuvanje'!F127*'Sreden kurs'!$D$32</f>
        <v>0</v>
      </c>
      <c r="G127" s="31">
        <f>'Cena na poramnuvanje'!G127*'Sreden kurs'!$D$32</f>
        <v>0</v>
      </c>
      <c r="H127" s="31">
        <f>'Cena na poramnuvanje'!H127*'Sreden kurs'!$D$32</f>
        <v>0</v>
      </c>
      <c r="I127" s="31">
        <f>'Cena na poramnuvanje'!I127*'Sreden kurs'!$D$32</f>
        <v>0</v>
      </c>
      <c r="J127" s="31">
        <f>'Cena na poramnuvanje'!J127*'Sreden kurs'!$D$32</f>
        <v>0</v>
      </c>
      <c r="K127" s="31">
        <f>'Cena na poramnuvanje'!K127*'Sreden kurs'!$D$32</f>
        <v>0</v>
      </c>
      <c r="L127" s="31">
        <f>'Cena na poramnuvanje'!L127*'Sreden kurs'!$D$32</f>
        <v>0</v>
      </c>
      <c r="M127" s="31">
        <f>'Cena na poramnuvanje'!M127*'Sreden kurs'!$D$32</f>
        <v>0</v>
      </c>
      <c r="N127" s="31">
        <f>'Cena na poramnuvanje'!N127*'Sreden kurs'!$D$32</f>
        <v>0</v>
      </c>
      <c r="O127" s="31">
        <f>'Cena na poramnuvanje'!O127*'Sreden kurs'!$D$32</f>
        <v>0</v>
      </c>
      <c r="P127" s="31">
        <f>'Cena na poramnuvanje'!P127*'Sreden kurs'!$D$32</f>
        <v>0</v>
      </c>
      <c r="Q127" s="31">
        <f>'Cena na poramnuvanje'!Q127*'Sreden kurs'!$D$32</f>
        <v>0</v>
      </c>
      <c r="R127" s="31">
        <f>'Cena na poramnuvanje'!R127*'Sreden kurs'!$D$32</f>
        <v>0</v>
      </c>
      <c r="S127" s="31">
        <f>'Cena na poramnuvanje'!S127*'Sreden kurs'!$D$32</f>
        <v>0</v>
      </c>
      <c r="T127" s="31">
        <f>'Cena na poramnuvanje'!T127*'Sreden kurs'!$D$32</f>
        <v>0</v>
      </c>
      <c r="U127" s="31">
        <f>'Cena na poramnuvanje'!U127*'Sreden kurs'!$D$32</f>
        <v>0</v>
      </c>
      <c r="V127" s="31">
        <f>'Cena na poramnuvanje'!V127*'Sreden kurs'!$D$32</f>
        <v>0</v>
      </c>
      <c r="W127" s="31">
        <f>'Cena na poramnuvanje'!W127*'Sreden kurs'!$D$32</f>
        <v>0</v>
      </c>
      <c r="X127" s="31">
        <f>'Cena na poramnuvanje'!X127*'Sreden kurs'!$D$32</f>
        <v>0</v>
      </c>
      <c r="Y127" s="31">
        <f>'Cena na poramnuvanje'!Y127*'Sreden kurs'!$D$32</f>
        <v>0</v>
      </c>
      <c r="Z127" s="31">
        <f>'Cena na poramnuvanje'!Z127*'Sreden kurs'!$D$32</f>
        <v>0</v>
      </c>
      <c r="AA127" s="32">
        <f>'Cena na poramnuvanje'!AA127*'Sreden kurs'!$D$32</f>
        <v>0</v>
      </c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C104"/>
  <sheetViews>
    <sheetView zoomScaleNormal="100" workbookViewId="0">
      <selection activeCell="E4" sqref="E4:AB18"/>
    </sheetView>
  </sheetViews>
  <sheetFormatPr defaultColWidth="9.140625" defaultRowHeight="15" x14ac:dyDescent="0.25"/>
  <cols>
    <col min="1" max="1" width="9.140625" style="1"/>
    <col min="2" max="2" width="19.85546875" style="1" bestFit="1" customWidth="1"/>
    <col min="3" max="3" width="12" style="1" customWidth="1"/>
    <col min="4" max="4" width="12.5703125" style="1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76" t="s">
        <v>36</v>
      </c>
      <c r="C2" s="78" t="s">
        <v>37</v>
      </c>
      <c r="D2" s="79"/>
      <c r="E2" s="82" t="s">
        <v>73</v>
      </c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3"/>
    </row>
    <row r="3" spans="2:28" ht="15.75" customHeight="1" thickTop="1" thickBot="1" x14ac:dyDescent="0.3">
      <c r="B3" s="77"/>
      <c r="C3" s="80"/>
      <c r="D3" s="81"/>
      <c r="E3" s="33" t="s">
        <v>2</v>
      </c>
      <c r="F3" s="34" t="s">
        <v>3</v>
      </c>
      <c r="G3" s="34" t="s">
        <v>4</v>
      </c>
      <c r="H3" s="34" t="s">
        <v>5</v>
      </c>
      <c r="I3" s="34" t="s">
        <v>6</v>
      </c>
      <c r="J3" s="34" t="s">
        <v>7</v>
      </c>
      <c r="K3" s="34" t="s">
        <v>8</v>
      </c>
      <c r="L3" s="34" t="s">
        <v>9</v>
      </c>
      <c r="M3" s="34" t="s">
        <v>10</v>
      </c>
      <c r="N3" s="34" t="s">
        <v>11</v>
      </c>
      <c r="O3" s="34" t="s">
        <v>12</v>
      </c>
      <c r="P3" s="34" t="s">
        <v>13</v>
      </c>
      <c r="Q3" s="34" t="s">
        <v>14</v>
      </c>
      <c r="R3" s="34" t="s">
        <v>15</v>
      </c>
      <c r="S3" s="35" t="s">
        <v>16</v>
      </c>
      <c r="T3" s="34" t="s">
        <v>17</v>
      </c>
      <c r="U3" s="34" t="s">
        <v>18</v>
      </c>
      <c r="V3" s="34" t="s">
        <v>19</v>
      </c>
      <c r="W3" s="34" t="s">
        <v>20</v>
      </c>
      <c r="X3" s="34" t="s">
        <v>21</v>
      </c>
      <c r="Y3" s="34" t="s">
        <v>22</v>
      </c>
      <c r="Z3" s="34" t="s">
        <v>23</v>
      </c>
      <c r="AA3" s="34" t="s">
        <v>24</v>
      </c>
      <c r="AB3" s="36" t="s">
        <v>25</v>
      </c>
    </row>
    <row r="4" spans="2:28" ht="17.25" thickTop="1" thickBot="1" x14ac:dyDescent="0.3">
      <c r="B4" s="37" t="s">
        <v>41</v>
      </c>
      <c r="C4" s="72">
        <f>SUM(E4:AB4)</f>
        <v>50.39</v>
      </c>
      <c r="D4" s="73"/>
      <c r="E4" s="38">
        <v>16.07</v>
      </c>
      <c r="F4" s="39">
        <v>5.6099999999999994</v>
      </c>
      <c r="G4" s="39">
        <v>0</v>
      </c>
      <c r="H4" s="39">
        <v>0</v>
      </c>
      <c r="I4" s="39">
        <v>0</v>
      </c>
      <c r="J4" s="39">
        <v>0</v>
      </c>
      <c r="K4" s="39">
        <v>0</v>
      </c>
      <c r="L4" s="39">
        <v>0</v>
      </c>
      <c r="M4" s="39">
        <v>0</v>
      </c>
      <c r="N4" s="39">
        <v>0</v>
      </c>
      <c r="O4" s="39">
        <v>0</v>
      </c>
      <c r="P4" s="39">
        <v>0</v>
      </c>
      <c r="Q4" s="39">
        <v>0</v>
      </c>
      <c r="R4" s="39">
        <v>0</v>
      </c>
      <c r="S4" s="39">
        <v>0</v>
      </c>
      <c r="T4" s="39">
        <v>0</v>
      </c>
      <c r="U4" s="39">
        <v>0</v>
      </c>
      <c r="V4" s="39">
        <v>12.429999999999996</v>
      </c>
      <c r="W4" s="39">
        <v>0</v>
      </c>
      <c r="X4" s="39">
        <v>0</v>
      </c>
      <c r="Y4" s="39">
        <v>0</v>
      </c>
      <c r="Z4" s="39">
        <v>4.68</v>
      </c>
      <c r="AA4" s="39">
        <v>11.600000000000001</v>
      </c>
      <c r="AB4" s="40">
        <v>0</v>
      </c>
    </row>
    <row r="5" spans="2:28" ht="17.25" thickTop="1" thickBot="1" x14ac:dyDescent="0.3">
      <c r="B5" s="37" t="s">
        <v>42</v>
      </c>
      <c r="C5" s="72">
        <f t="shared" ref="C5:C33" si="0">SUM(E5:AB5)</f>
        <v>61.510000000000005</v>
      </c>
      <c r="D5" s="73"/>
      <c r="E5" s="38">
        <v>1.6999999999999993</v>
      </c>
      <c r="F5" s="39">
        <v>1.5700000000000003</v>
      </c>
      <c r="G5" s="39">
        <v>0</v>
      </c>
      <c r="H5" s="39">
        <v>0</v>
      </c>
      <c r="I5" s="39">
        <v>0</v>
      </c>
      <c r="J5" s="39">
        <v>0</v>
      </c>
      <c r="K5" s="39">
        <v>0</v>
      </c>
      <c r="L5" s="39">
        <v>0</v>
      </c>
      <c r="M5" s="39">
        <v>17.810000000000002</v>
      </c>
      <c r="N5" s="39">
        <v>3.0399999999999991</v>
      </c>
      <c r="O5" s="39">
        <v>0</v>
      </c>
      <c r="P5" s="39">
        <v>7.18</v>
      </c>
      <c r="Q5" s="39">
        <v>8.89</v>
      </c>
      <c r="R5" s="39">
        <v>0</v>
      </c>
      <c r="S5" s="39">
        <v>0</v>
      </c>
      <c r="T5" s="39">
        <v>7.6800000000000033</v>
      </c>
      <c r="U5" s="39">
        <v>0</v>
      </c>
      <c r="V5" s="39">
        <v>0</v>
      </c>
      <c r="W5" s="39">
        <v>0.87000000000000099</v>
      </c>
      <c r="X5" s="39">
        <v>0</v>
      </c>
      <c r="Y5" s="39">
        <v>0.41000000000000014</v>
      </c>
      <c r="Z5" s="39">
        <v>4.3999999999999986</v>
      </c>
      <c r="AA5" s="39">
        <v>7.9599999999999973</v>
      </c>
      <c r="AB5" s="40">
        <v>0</v>
      </c>
    </row>
    <row r="6" spans="2:28" ht="17.25" thickTop="1" thickBot="1" x14ac:dyDescent="0.3">
      <c r="B6" s="41" t="s">
        <v>43</v>
      </c>
      <c r="C6" s="72">
        <f t="shared" si="0"/>
        <v>51.77000000000001</v>
      </c>
      <c r="D6" s="73"/>
      <c r="E6" s="38">
        <v>3.8900000000000006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39">
        <v>6.850000000000005</v>
      </c>
      <c r="M6" s="39">
        <v>12.179999999999996</v>
      </c>
      <c r="N6" s="39">
        <v>0</v>
      </c>
      <c r="O6" s="39">
        <v>0</v>
      </c>
      <c r="P6" s="39">
        <v>0</v>
      </c>
      <c r="Q6" s="39">
        <v>0</v>
      </c>
      <c r="R6" s="39">
        <v>0</v>
      </c>
      <c r="S6" s="39">
        <v>0</v>
      </c>
      <c r="T6" s="39">
        <v>0</v>
      </c>
      <c r="U6" s="39">
        <v>0</v>
      </c>
      <c r="V6" s="39">
        <v>0</v>
      </c>
      <c r="W6" s="39">
        <v>15.310000000000006</v>
      </c>
      <c r="X6" s="39">
        <v>0.14000000000000057</v>
      </c>
      <c r="Y6" s="39">
        <v>0</v>
      </c>
      <c r="Z6" s="39">
        <v>0</v>
      </c>
      <c r="AA6" s="39">
        <v>5.68</v>
      </c>
      <c r="AB6" s="40">
        <v>7.7200000000000024</v>
      </c>
    </row>
    <row r="7" spans="2:28" ht="17.25" thickTop="1" thickBot="1" x14ac:dyDescent="0.3">
      <c r="B7" s="41" t="s">
        <v>44</v>
      </c>
      <c r="C7" s="72">
        <f t="shared" si="0"/>
        <v>66.89</v>
      </c>
      <c r="D7" s="73"/>
      <c r="E7" s="38">
        <v>12.079999999999998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9.4399999999999977</v>
      </c>
      <c r="O7" s="39">
        <v>15.809999999999999</v>
      </c>
      <c r="P7" s="39">
        <v>9.59</v>
      </c>
      <c r="Q7" s="39">
        <v>4.9400000000000013</v>
      </c>
      <c r="R7" s="39">
        <v>0</v>
      </c>
      <c r="S7" s="39">
        <v>0</v>
      </c>
      <c r="T7" s="39">
        <v>0</v>
      </c>
      <c r="U7" s="39">
        <v>0</v>
      </c>
      <c r="V7" s="39">
        <v>0.39000000000000057</v>
      </c>
      <c r="W7" s="39">
        <v>0</v>
      </c>
      <c r="X7" s="39">
        <v>0</v>
      </c>
      <c r="Y7" s="39">
        <v>0</v>
      </c>
      <c r="Z7" s="39">
        <v>0</v>
      </c>
      <c r="AA7" s="39">
        <v>3.0000000000001137E-2</v>
      </c>
      <c r="AB7" s="40">
        <v>14.610000000000003</v>
      </c>
    </row>
    <row r="8" spans="2:28" ht="17.25" thickTop="1" thickBot="1" x14ac:dyDescent="0.3">
      <c r="B8" s="41" t="s">
        <v>45</v>
      </c>
      <c r="C8" s="72">
        <f t="shared" si="0"/>
        <v>68.680000000000007</v>
      </c>
      <c r="D8" s="73"/>
      <c r="E8" s="38">
        <v>5.6900000000000013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15.400000000000002</v>
      </c>
      <c r="O8" s="39">
        <v>0</v>
      </c>
      <c r="P8" s="39">
        <v>7.3100000000000023</v>
      </c>
      <c r="Q8" s="39">
        <v>16.38</v>
      </c>
      <c r="R8" s="39">
        <v>0.94999999999999929</v>
      </c>
      <c r="S8" s="39">
        <v>7.9999999999998295E-2</v>
      </c>
      <c r="T8" s="39">
        <v>3.0600000000000023</v>
      </c>
      <c r="U8" s="39">
        <v>7.4600000000000009</v>
      </c>
      <c r="V8" s="39">
        <v>0.78000000000000114</v>
      </c>
      <c r="W8" s="39">
        <v>0.33000000000000185</v>
      </c>
      <c r="X8" s="39">
        <v>1.9999999999999574E-2</v>
      </c>
      <c r="Y8" s="39">
        <v>3.0000000000001137E-2</v>
      </c>
      <c r="Z8" s="39">
        <v>2.1699999999999982</v>
      </c>
      <c r="AA8" s="39">
        <v>0.17999999999999972</v>
      </c>
      <c r="AB8" s="40">
        <v>8.84</v>
      </c>
    </row>
    <row r="9" spans="2:28" ht="17.25" thickTop="1" thickBot="1" x14ac:dyDescent="0.3">
      <c r="B9" s="41" t="s">
        <v>46</v>
      </c>
      <c r="C9" s="72">
        <f t="shared" si="0"/>
        <v>75.23</v>
      </c>
      <c r="D9" s="73"/>
      <c r="E9" s="38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1.9400000000000013</v>
      </c>
      <c r="W9" s="39">
        <v>17.29</v>
      </c>
      <c r="X9" s="39">
        <v>17.169999999999998</v>
      </c>
      <c r="Y9" s="39">
        <v>17.740000000000002</v>
      </c>
      <c r="Z9" s="39">
        <v>16.48</v>
      </c>
      <c r="AA9" s="39">
        <v>0</v>
      </c>
      <c r="AB9" s="40">
        <v>4.6099999999999994</v>
      </c>
    </row>
    <row r="10" spans="2:28" ht="17.25" thickTop="1" thickBot="1" x14ac:dyDescent="0.3">
      <c r="B10" s="41" t="s">
        <v>47</v>
      </c>
      <c r="C10" s="72">
        <f t="shared" si="0"/>
        <v>33.370000000000005</v>
      </c>
      <c r="D10" s="73"/>
      <c r="E10" s="38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3.8500000000000014</v>
      </c>
      <c r="V10" s="39">
        <v>0</v>
      </c>
      <c r="W10" s="39">
        <v>14.030000000000001</v>
      </c>
      <c r="X10" s="39">
        <v>0</v>
      </c>
      <c r="Y10" s="39">
        <v>0</v>
      </c>
      <c r="Z10" s="39">
        <v>0</v>
      </c>
      <c r="AA10" s="39">
        <v>10.740000000000002</v>
      </c>
      <c r="AB10" s="40">
        <v>4.75</v>
      </c>
    </row>
    <row r="11" spans="2:28" ht="17.25" thickTop="1" thickBot="1" x14ac:dyDescent="0.3">
      <c r="B11" s="41" t="s">
        <v>48</v>
      </c>
      <c r="C11" s="72">
        <f t="shared" si="0"/>
        <v>110.83</v>
      </c>
      <c r="D11" s="73"/>
      <c r="E11" s="38">
        <v>3.0399999999999991</v>
      </c>
      <c r="F11" s="39">
        <v>9.3900000000000041</v>
      </c>
      <c r="G11" s="39">
        <v>0</v>
      </c>
      <c r="H11" s="39">
        <v>0</v>
      </c>
      <c r="I11" s="39">
        <v>0</v>
      </c>
      <c r="J11" s="39">
        <v>1</v>
      </c>
      <c r="K11" s="39">
        <v>0</v>
      </c>
      <c r="L11" s="39">
        <v>8.7899999999999991</v>
      </c>
      <c r="M11" s="39">
        <v>12.71</v>
      </c>
      <c r="N11" s="39">
        <v>14.45</v>
      </c>
      <c r="O11" s="39">
        <v>5.9999999999998721E-2</v>
      </c>
      <c r="P11" s="39">
        <v>1.4100000000000001</v>
      </c>
      <c r="Q11" s="39">
        <v>13.139999999999997</v>
      </c>
      <c r="R11" s="39">
        <v>0</v>
      </c>
      <c r="S11" s="39">
        <v>2.509999999999998</v>
      </c>
      <c r="T11" s="39">
        <v>8.2800000000000011</v>
      </c>
      <c r="U11" s="39">
        <v>0</v>
      </c>
      <c r="V11" s="39">
        <v>0.84999999999999787</v>
      </c>
      <c r="W11" s="39">
        <v>3.8300000000000018</v>
      </c>
      <c r="X11" s="39">
        <v>7.1700000000000017</v>
      </c>
      <c r="Y11" s="39">
        <v>7.9599999999999973</v>
      </c>
      <c r="Z11" s="39">
        <v>2.4200000000000017</v>
      </c>
      <c r="AA11" s="39">
        <v>3.6400000000000006</v>
      </c>
      <c r="AB11" s="40">
        <v>10.180000000000003</v>
      </c>
    </row>
    <row r="12" spans="2:28" ht="17.25" thickTop="1" thickBot="1" x14ac:dyDescent="0.3">
      <c r="B12" s="41" t="s">
        <v>49</v>
      </c>
      <c r="C12" s="72">
        <f t="shared" si="0"/>
        <v>147.85000000000002</v>
      </c>
      <c r="D12" s="73"/>
      <c r="E12" s="38">
        <v>14.480000000000004</v>
      </c>
      <c r="F12" s="39">
        <v>14.769999999999996</v>
      </c>
      <c r="G12" s="39">
        <v>17.069999999999997</v>
      </c>
      <c r="H12" s="39">
        <v>0</v>
      </c>
      <c r="I12" s="39">
        <v>0</v>
      </c>
      <c r="J12" s="39">
        <v>0.87999999999999901</v>
      </c>
      <c r="K12" s="39">
        <v>13.77</v>
      </c>
      <c r="L12" s="39">
        <v>9.9099999999999966</v>
      </c>
      <c r="M12" s="39">
        <v>13.900000000000002</v>
      </c>
      <c r="N12" s="39">
        <v>12.540000000000003</v>
      </c>
      <c r="O12" s="39">
        <v>17.990000000000002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5.2199999999999989</v>
      </c>
      <c r="W12" s="39">
        <v>14.219999999999999</v>
      </c>
      <c r="X12" s="39">
        <v>0</v>
      </c>
      <c r="Y12" s="39">
        <v>0</v>
      </c>
      <c r="Z12" s="39">
        <v>0</v>
      </c>
      <c r="AA12" s="39">
        <v>10.43</v>
      </c>
      <c r="AB12" s="40">
        <v>2.6700000000000017</v>
      </c>
    </row>
    <row r="13" spans="2:28" ht="17.25" thickTop="1" thickBot="1" x14ac:dyDescent="0.3">
      <c r="B13" s="41" t="s">
        <v>50</v>
      </c>
      <c r="C13" s="72">
        <f t="shared" si="0"/>
        <v>63.269999999999996</v>
      </c>
      <c r="D13" s="73"/>
      <c r="E13" s="38">
        <v>0</v>
      </c>
      <c r="F13" s="39">
        <v>0</v>
      </c>
      <c r="G13" s="39">
        <v>3.6699999999999982</v>
      </c>
      <c r="H13" s="39">
        <v>1.7300000000000004</v>
      </c>
      <c r="I13" s="39">
        <v>1.7199999999999989</v>
      </c>
      <c r="J13" s="39">
        <v>0</v>
      </c>
      <c r="K13" s="39">
        <v>0</v>
      </c>
      <c r="L13" s="39">
        <v>0</v>
      </c>
      <c r="M13" s="39">
        <v>17.889999999999997</v>
      </c>
      <c r="N13" s="39">
        <v>2.6999999999999993</v>
      </c>
      <c r="O13" s="39">
        <v>17.71</v>
      </c>
      <c r="P13" s="39">
        <v>7.82</v>
      </c>
      <c r="Q13" s="39">
        <v>2.2699999999999996</v>
      </c>
      <c r="R13" s="39">
        <v>0</v>
      </c>
      <c r="S13" s="39">
        <v>0</v>
      </c>
      <c r="T13" s="39">
        <v>2.7100000000000009</v>
      </c>
      <c r="U13" s="39">
        <v>1.3900000000000006</v>
      </c>
      <c r="V13" s="39">
        <v>3.4299999999999997</v>
      </c>
      <c r="W13" s="39">
        <v>0.23000000000000043</v>
      </c>
      <c r="X13" s="39">
        <v>0</v>
      </c>
      <c r="Y13" s="39">
        <v>0</v>
      </c>
      <c r="Z13" s="39">
        <v>0</v>
      </c>
      <c r="AA13" s="39">
        <v>0</v>
      </c>
      <c r="AB13" s="40">
        <v>0</v>
      </c>
    </row>
    <row r="14" spans="2:28" ht="17.25" thickTop="1" thickBot="1" x14ac:dyDescent="0.3">
      <c r="B14" s="41" t="s">
        <v>51</v>
      </c>
      <c r="C14" s="72">
        <f t="shared" si="0"/>
        <v>104.32000000000002</v>
      </c>
      <c r="D14" s="73"/>
      <c r="E14" s="38">
        <v>0.44999999999999929</v>
      </c>
      <c r="F14" s="39">
        <v>13.339999999999996</v>
      </c>
      <c r="G14" s="39">
        <v>0</v>
      </c>
      <c r="H14" s="39">
        <v>0</v>
      </c>
      <c r="I14" s="39">
        <v>0</v>
      </c>
      <c r="J14" s="39">
        <v>5.93</v>
      </c>
      <c r="K14" s="39">
        <v>0</v>
      </c>
      <c r="L14" s="39">
        <v>0</v>
      </c>
      <c r="M14" s="39">
        <v>13.360000000000003</v>
      </c>
      <c r="N14" s="39">
        <v>9.3099999999999987</v>
      </c>
      <c r="O14" s="39">
        <v>0</v>
      </c>
      <c r="P14" s="39">
        <v>4.8900000000000006</v>
      </c>
      <c r="Q14" s="39">
        <v>18.21</v>
      </c>
      <c r="R14" s="39">
        <v>16.299999999999997</v>
      </c>
      <c r="S14" s="39">
        <v>8.759999999999998</v>
      </c>
      <c r="T14" s="39">
        <v>3.5599999999999987</v>
      </c>
      <c r="U14" s="39">
        <v>0</v>
      </c>
      <c r="V14" s="39">
        <v>0</v>
      </c>
      <c r="W14" s="39">
        <v>7.7600000000000016</v>
      </c>
      <c r="X14" s="39">
        <v>0.60000000000000142</v>
      </c>
      <c r="Y14" s="39">
        <v>0</v>
      </c>
      <c r="Z14" s="39">
        <v>0</v>
      </c>
      <c r="AA14" s="39">
        <v>0</v>
      </c>
      <c r="AB14" s="40">
        <v>1.8500000000000014</v>
      </c>
    </row>
    <row r="15" spans="2:28" ht="17.25" thickTop="1" thickBot="1" x14ac:dyDescent="0.3">
      <c r="B15" s="41" t="s">
        <v>52</v>
      </c>
      <c r="C15" s="72">
        <f t="shared" si="0"/>
        <v>134.54999999999998</v>
      </c>
      <c r="D15" s="73"/>
      <c r="E15" s="38">
        <v>2.1000000000000014</v>
      </c>
      <c r="F15" s="39">
        <v>12.529999999999998</v>
      </c>
      <c r="G15" s="39">
        <v>8.9399999999999977</v>
      </c>
      <c r="H15" s="39">
        <v>1.8500000000000014</v>
      </c>
      <c r="I15" s="39">
        <v>0.66000000000000014</v>
      </c>
      <c r="J15" s="39">
        <v>0.51999999999999957</v>
      </c>
      <c r="K15" s="39">
        <v>0</v>
      </c>
      <c r="L15" s="39">
        <v>3.1699999999999982</v>
      </c>
      <c r="M15" s="39">
        <v>8.6499999999999986</v>
      </c>
      <c r="N15" s="39">
        <v>0</v>
      </c>
      <c r="O15" s="39">
        <v>0</v>
      </c>
      <c r="P15" s="39">
        <v>0</v>
      </c>
      <c r="Q15" s="39">
        <v>1.6099999999999994</v>
      </c>
      <c r="R15" s="39">
        <v>0</v>
      </c>
      <c r="S15" s="39">
        <v>6.4600000000000009</v>
      </c>
      <c r="T15" s="39">
        <v>10.899999999999999</v>
      </c>
      <c r="U15" s="39">
        <v>0</v>
      </c>
      <c r="V15" s="39">
        <v>1.8300000000000018</v>
      </c>
      <c r="W15" s="39">
        <v>8.1899999999999977</v>
      </c>
      <c r="X15" s="39">
        <v>12.429999999999996</v>
      </c>
      <c r="Y15" s="39">
        <v>13.84</v>
      </c>
      <c r="Z15" s="39">
        <v>13.940000000000001</v>
      </c>
      <c r="AA15" s="39">
        <v>17.079999999999998</v>
      </c>
      <c r="AB15" s="40">
        <v>9.8500000000000014</v>
      </c>
    </row>
    <row r="16" spans="2:28" ht="17.25" thickTop="1" thickBot="1" x14ac:dyDescent="0.3">
      <c r="B16" s="41" t="s">
        <v>53</v>
      </c>
      <c r="C16" s="72">
        <f t="shared" si="0"/>
        <v>127</v>
      </c>
      <c r="D16" s="73"/>
      <c r="E16" s="38">
        <v>10.619999999999997</v>
      </c>
      <c r="F16" s="39">
        <v>4.759999999999998</v>
      </c>
      <c r="G16" s="39">
        <v>0</v>
      </c>
      <c r="H16" s="39">
        <v>0</v>
      </c>
      <c r="I16" s="39">
        <v>1.0700000000000003</v>
      </c>
      <c r="J16" s="39">
        <v>16.440000000000001</v>
      </c>
      <c r="K16" s="39">
        <v>3.09</v>
      </c>
      <c r="L16" s="39">
        <v>2.6499999999999986</v>
      </c>
      <c r="M16" s="39">
        <v>16.459999999999997</v>
      </c>
      <c r="N16" s="39">
        <v>18.000000000000004</v>
      </c>
      <c r="O16" s="39">
        <v>12.759999999999998</v>
      </c>
      <c r="P16" s="39">
        <v>2.1700000000000017</v>
      </c>
      <c r="Q16" s="39">
        <v>0</v>
      </c>
      <c r="R16" s="39">
        <v>0</v>
      </c>
      <c r="S16" s="39">
        <v>0</v>
      </c>
      <c r="T16" s="39">
        <v>0</v>
      </c>
      <c r="U16" s="39">
        <v>5.5400000000000027</v>
      </c>
      <c r="V16" s="39">
        <v>10.09</v>
      </c>
      <c r="W16" s="39">
        <v>5.5</v>
      </c>
      <c r="X16" s="39">
        <v>0</v>
      </c>
      <c r="Y16" s="39">
        <v>7.1099999999999994</v>
      </c>
      <c r="Z16" s="39">
        <v>10.739999999999998</v>
      </c>
      <c r="AA16" s="39">
        <v>0</v>
      </c>
      <c r="AB16" s="40">
        <v>0</v>
      </c>
    </row>
    <row r="17" spans="2:28" ht="17.25" thickTop="1" thickBot="1" x14ac:dyDescent="0.3">
      <c r="B17" s="41" t="s">
        <v>54</v>
      </c>
      <c r="C17" s="72">
        <f t="shared" si="0"/>
        <v>103.85</v>
      </c>
      <c r="D17" s="73"/>
      <c r="E17" s="38">
        <v>4.2999999999999972</v>
      </c>
      <c r="F17" s="39">
        <v>0</v>
      </c>
      <c r="G17" s="39">
        <v>8.0599999999999987</v>
      </c>
      <c r="H17" s="39">
        <v>0</v>
      </c>
      <c r="I17" s="39">
        <v>0.57999999999999829</v>
      </c>
      <c r="J17" s="39">
        <v>13.61</v>
      </c>
      <c r="K17" s="39">
        <v>3.6999999999999993</v>
      </c>
      <c r="L17" s="39">
        <v>0.66000000000000014</v>
      </c>
      <c r="M17" s="39">
        <v>0</v>
      </c>
      <c r="N17" s="39">
        <v>0</v>
      </c>
      <c r="O17" s="39">
        <v>0.94000000000000128</v>
      </c>
      <c r="P17" s="39">
        <v>0.91000000000000014</v>
      </c>
      <c r="Q17" s="39">
        <v>0.55999999999999872</v>
      </c>
      <c r="R17" s="39">
        <v>0</v>
      </c>
      <c r="S17" s="39">
        <v>9.850000000000005</v>
      </c>
      <c r="T17" s="39">
        <v>0</v>
      </c>
      <c r="U17" s="39">
        <v>2.75</v>
      </c>
      <c r="V17" s="39">
        <v>6.1900000000000013</v>
      </c>
      <c r="W17" s="39">
        <v>15.039999999999996</v>
      </c>
      <c r="X17" s="39">
        <v>0</v>
      </c>
      <c r="Y17" s="39">
        <v>17.41</v>
      </c>
      <c r="Z17" s="39">
        <v>0</v>
      </c>
      <c r="AA17" s="39">
        <v>9.6700000000000017</v>
      </c>
      <c r="AB17" s="40">
        <v>9.6199999999999974</v>
      </c>
    </row>
    <row r="18" spans="2:28" ht="17.25" thickTop="1" thickBot="1" x14ac:dyDescent="0.3">
      <c r="B18" s="41" t="s">
        <v>55</v>
      </c>
      <c r="C18" s="72">
        <f t="shared" si="0"/>
        <v>153.23000000000002</v>
      </c>
      <c r="D18" s="73"/>
      <c r="E18" s="38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9.3199999999999967</v>
      </c>
      <c r="L18" s="39">
        <v>15.929999999999996</v>
      </c>
      <c r="M18" s="39">
        <v>14</v>
      </c>
      <c r="N18" s="39">
        <v>10.459999999999997</v>
      </c>
      <c r="O18" s="39">
        <v>16.479999999999997</v>
      </c>
      <c r="P18" s="39">
        <v>9.0100000000000016</v>
      </c>
      <c r="Q18" s="39">
        <v>7.9999999999998295E-2</v>
      </c>
      <c r="R18" s="39">
        <v>15.059999999999999</v>
      </c>
      <c r="S18" s="39">
        <v>13.739999999999998</v>
      </c>
      <c r="T18" s="39">
        <v>3.75</v>
      </c>
      <c r="U18" s="39">
        <v>1.629999999999999</v>
      </c>
      <c r="V18" s="39">
        <v>0</v>
      </c>
      <c r="W18" s="39">
        <v>0.41000000000000014</v>
      </c>
      <c r="X18" s="39">
        <v>3.7600000000000016</v>
      </c>
      <c r="Y18" s="39">
        <v>15.300000000000004</v>
      </c>
      <c r="Z18" s="39">
        <v>11.119999999999994</v>
      </c>
      <c r="AA18" s="39">
        <v>9.3800000000000026</v>
      </c>
      <c r="AB18" s="40">
        <v>3.8000000000000007</v>
      </c>
    </row>
    <row r="19" spans="2:28" ht="17.25" thickTop="1" thickBot="1" x14ac:dyDescent="0.3">
      <c r="B19" s="41" t="s">
        <v>56</v>
      </c>
      <c r="C19" s="72">
        <f t="shared" si="0"/>
        <v>256.93000000000006</v>
      </c>
      <c r="D19" s="73"/>
      <c r="E19" s="38">
        <v>6.7899999999999991</v>
      </c>
      <c r="F19" s="39">
        <v>0</v>
      </c>
      <c r="G19" s="39">
        <v>11.84</v>
      </c>
      <c r="H19" s="39">
        <v>7.490000000000002</v>
      </c>
      <c r="I19" s="39">
        <v>13.400000000000002</v>
      </c>
      <c r="J19" s="39">
        <v>7.5500000000000007</v>
      </c>
      <c r="K19" s="39">
        <v>17.25</v>
      </c>
      <c r="L19" s="39">
        <v>4.5600000000000023</v>
      </c>
      <c r="M19" s="39">
        <v>12.880000000000003</v>
      </c>
      <c r="N19" s="39">
        <v>17.399999999999999</v>
      </c>
      <c r="O19" s="39">
        <v>16.250000000000004</v>
      </c>
      <c r="P19" s="39">
        <v>17.140000000000004</v>
      </c>
      <c r="Q19" s="39">
        <v>16.999999999999996</v>
      </c>
      <c r="R19" s="39">
        <v>17.149999999999999</v>
      </c>
      <c r="S19" s="39">
        <v>16.11</v>
      </c>
      <c r="T19" s="39">
        <v>12.969999999999995</v>
      </c>
      <c r="U19" s="39">
        <v>3.09</v>
      </c>
      <c r="V19" s="39">
        <v>9.73</v>
      </c>
      <c r="W19" s="39">
        <v>17.320000000000004</v>
      </c>
      <c r="X19" s="39">
        <v>2.620000000000001</v>
      </c>
      <c r="Y19" s="39">
        <v>0</v>
      </c>
      <c r="Z19" s="39">
        <v>0</v>
      </c>
      <c r="AA19" s="39">
        <v>13.07</v>
      </c>
      <c r="AB19" s="40">
        <v>15.319999999999997</v>
      </c>
    </row>
    <row r="20" spans="2:28" ht="17.25" thickTop="1" thickBot="1" x14ac:dyDescent="0.3">
      <c r="B20" s="41" t="s">
        <v>57</v>
      </c>
      <c r="C20" s="72">
        <f t="shared" si="0"/>
        <v>136.68</v>
      </c>
      <c r="D20" s="73"/>
      <c r="E20" s="38">
        <v>6.84</v>
      </c>
      <c r="F20" s="39">
        <v>16.280000000000005</v>
      </c>
      <c r="G20" s="39">
        <v>18.2</v>
      </c>
      <c r="H20" s="39">
        <v>18.57</v>
      </c>
      <c r="I20" s="39">
        <v>15.599999999999998</v>
      </c>
      <c r="J20" s="39">
        <v>12.240000000000002</v>
      </c>
      <c r="K20" s="39">
        <v>0</v>
      </c>
      <c r="L20" s="39">
        <v>0.69999999999999929</v>
      </c>
      <c r="M20" s="39">
        <v>16.149999999999999</v>
      </c>
      <c r="N20" s="39">
        <v>6.32</v>
      </c>
      <c r="O20" s="39">
        <v>0</v>
      </c>
      <c r="P20" s="39">
        <v>0</v>
      </c>
      <c r="Q20" s="39">
        <v>0.73000000000000043</v>
      </c>
      <c r="R20" s="39">
        <v>0</v>
      </c>
      <c r="S20" s="39">
        <v>0</v>
      </c>
      <c r="T20" s="39">
        <v>5.16</v>
      </c>
      <c r="U20" s="39">
        <v>11.230000000000004</v>
      </c>
      <c r="V20" s="39">
        <v>5.59</v>
      </c>
      <c r="W20" s="39">
        <v>0</v>
      </c>
      <c r="X20" s="39">
        <v>0</v>
      </c>
      <c r="Y20" s="39">
        <v>0</v>
      </c>
      <c r="Z20" s="39">
        <v>0</v>
      </c>
      <c r="AA20" s="39">
        <v>3.0700000000000003</v>
      </c>
      <c r="AB20" s="40">
        <v>0</v>
      </c>
    </row>
    <row r="21" spans="2:28" ht="17.25" thickTop="1" thickBot="1" x14ac:dyDescent="0.3">
      <c r="B21" s="41" t="s">
        <v>58</v>
      </c>
      <c r="C21" s="72">
        <f t="shared" si="0"/>
        <v>138.70000000000002</v>
      </c>
      <c r="D21" s="73"/>
      <c r="E21" s="38">
        <v>0</v>
      </c>
      <c r="F21" s="39">
        <v>2.5500000000000007</v>
      </c>
      <c r="G21" s="39">
        <v>15.200000000000003</v>
      </c>
      <c r="H21" s="39">
        <v>8.3100000000000023</v>
      </c>
      <c r="I21" s="39">
        <v>6.2800000000000011</v>
      </c>
      <c r="J21" s="39">
        <v>16.3</v>
      </c>
      <c r="K21" s="39">
        <v>0</v>
      </c>
      <c r="L21" s="39">
        <v>0</v>
      </c>
      <c r="M21" s="39">
        <v>1.0399999999999991</v>
      </c>
      <c r="N21" s="39">
        <v>12.110000000000003</v>
      </c>
      <c r="O21" s="39">
        <v>15.969999999999995</v>
      </c>
      <c r="P21" s="39">
        <v>16.369999999999997</v>
      </c>
      <c r="Q21" s="39">
        <v>0</v>
      </c>
      <c r="R21" s="39">
        <v>0</v>
      </c>
      <c r="S21" s="39">
        <v>0</v>
      </c>
      <c r="T21" s="39">
        <v>3.84</v>
      </c>
      <c r="U21" s="39">
        <v>5.41</v>
      </c>
      <c r="V21" s="39">
        <v>5.34</v>
      </c>
      <c r="W21" s="39">
        <v>9.8700000000000045</v>
      </c>
      <c r="X21" s="39">
        <v>5.3599999999999994</v>
      </c>
      <c r="Y21" s="39">
        <v>3.0399999999999991</v>
      </c>
      <c r="Z21" s="39">
        <v>2.379999999999999</v>
      </c>
      <c r="AA21" s="39">
        <v>7.5200000000000031</v>
      </c>
      <c r="AB21" s="40">
        <v>1.8100000000000023</v>
      </c>
    </row>
    <row r="22" spans="2:28" ht="17.25" thickTop="1" thickBot="1" x14ac:dyDescent="0.3">
      <c r="B22" s="41" t="s">
        <v>59</v>
      </c>
      <c r="C22" s="72">
        <f t="shared" si="0"/>
        <v>105.58999999999997</v>
      </c>
      <c r="D22" s="73"/>
      <c r="E22" s="38">
        <v>5.8299999999999983</v>
      </c>
      <c r="F22" s="39">
        <v>0</v>
      </c>
      <c r="G22" s="39">
        <v>1.4800000000000004</v>
      </c>
      <c r="H22" s="39">
        <v>0.53000000000000114</v>
      </c>
      <c r="I22" s="39">
        <v>1.7300000000000004</v>
      </c>
      <c r="J22" s="39">
        <v>5.9499999999999993</v>
      </c>
      <c r="K22" s="39">
        <v>0</v>
      </c>
      <c r="L22" s="39">
        <v>11.379999999999999</v>
      </c>
      <c r="M22" s="39">
        <v>7.0300000000000011</v>
      </c>
      <c r="N22" s="39">
        <v>12.14</v>
      </c>
      <c r="O22" s="39">
        <v>0</v>
      </c>
      <c r="P22" s="39">
        <v>0</v>
      </c>
      <c r="Q22" s="39">
        <v>8.9799999999999969</v>
      </c>
      <c r="R22" s="39">
        <v>10.690000000000001</v>
      </c>
      <c r="S22" s="39">
        <v>0</v>
      </c>
      <c r="T22" s="39">
        <v>0</v>
      </c>
      <c r="U22" s="39">
        <v>0</v>
      </c>
      <c r="V22" s="39">
        <v>10.559999999999995</v>
      </c>
      <c r="W22" s="39">
        <v>16.3</v>
      </c>
      <c r="X22" s="39">
        <v>6.5200000000000031</v>
      </c>
      <c r="Y22" s="39">
        <v>0.44999999999999929</v>
      </c>
      <c r="Z22" s="39">
        <v>0</v>
      </c>
      <c r="AA22" s="39">
        <v>6.02</v>
      </c>
      <c r="AB22" s="40">
        <v>0</v>
      </c>
    </row>
    <row r="23" spans="2:28" ht="17.25" thickTop="1" thickBot="1" x14ac:dyDescent="0.3">
      <c r="B23" s="41" t="s">
        <v>60</v>
      </c>
      <c r="C23" s="72">
        <f t="shared" si="0"/>
        <v>145.23000000000002</v>
      </c>
      <c r="D23" s="73"/>
      <c r="E23" s="38">
        <v>0</v>
      </c>
      <c r="F23" s="39">
        <v>10.279999999999998</v>
      </c>
      <c r="G23" s="39">
        <v>12</v>
      </c>
      <c r="H23" s="39">
        <v>1.4400000000000013</v>
      </c>
      <c r="I23" s="39">
        <v>0</v>
      </c>
      <c r="J23" s="39">
        <v>14.690000000000001</v>
      </c>
      <c r="K23" s="39">
        <v>11.620000000000005</v>
      </c>
      <c r="L23" s="39">
        <v>0</v>
      </c>
      <c r="M23" s="39">
        <v>18.210000000000004</v>
      </c>
      <c r="N23" s="39">
        <v>18.270000000000003</v>
      </c>
      <c r="O23" s="39">
        <v>0</v>
      </c>
      <c r="P23" s="39">
        <v>0</v>
      </c>
      <c r="Q23" s="39">
        <v>0</v>
      </c>
      <c r="R23" s="39">
        <v>17.909999999999997</v>
      </c>
      <c r="S23" s="39">
        <v>9.0100000000000016</v>
      </c>
      <c r="T23" s="39">
        <v>9.5499999999999972</v>
      </c>
      <c r="U23" s="39">
        <v>15.14</v>
      </c>
      <c r="V23" s="39">
        <v>0</v>
      </c>
      <c r="W23" s="39">
        <v>0.21999999999999886</v>
      </c>
      <c r="X23" s="39">
        <v>0</v>
      </c>
      <c r="Y23" s="39">
        <v>0</v>
      </c>
      <c r="Z23" s="39">
        <v>0</v>
      </c>
      <c r="AA23" s="39">
        <v>2.0199999999999996</v>
      </c>
      <c r="AB23" s="40">
        <v>4.870000000000001</v>
      </c>
    </row>
    <row r="24" spans="2:28" ht="17.25" thickTop="1" thickBot="1" x14ac:dyDescent="0.3">
      <c r="B24" s="41" t="s">
        <v>61</v>
      </c>
      <c r="C24" s="72">
        <f t="shared" si="0"/>
        <v>156.5</v>
      </c>
      <c r="D24" s="73"/>
      <c r="E24" s="38">
        <v>5.740000000000002</v>
      </c>
      <c r="F24" s="39">
        <v>14.770000000000003</v>
      </c>
      <c r="G24" s="39">
        <v>14.169999999999998</v>
      </c>
      <c r="H24" s="39">
        <v>3.7699999999999996</v>
      </c>
      <c r="I24" s="39">
        <v>2.5199999999999996</v>
      </c>
      <c r="J24" s="39">
        <v>10.760000000000002</v>
      </c>
      <c r="K24" s="39">
        <v>8.519999999999996</v>
      </c>
      <c r="L24" s="39">
        <v>8.5799999999999983</v>
      </c>
      <c r="M24" s="39">
        <v>6.3500000000000014</v>
      </c>
      <c r="N24" s="39">
        <v>0</v>
      </c>
      <c r="O24" s="39">
        <v>0</v>
      </c>
      <c r="P24" s="39">
        <v>13.009999999999998</v>
      </c>
      <c r="Q24" s="39">
        <v>15.98</v>
      </c>
      <c r="R24" s="39">
        <v>12.559999999999999</v>
      </c>
      <c r="S24" s="39">
        <v>12.890000000000004</v>
      </c>
      <c r="T24" s="39">
        <v>0.92999999999999972</v>
      </c>
      <c r="U24" s="39">
        <v>12.679999999999996</v>
      </c>
      <c r="V24" s="39">
        <v>0</v>
      </c>
      <c r="W24" s="39">
        <v>0</v>
      </c>
      <c r="X24" s="39">
        <v>1.2300000000000004</v>
      </c>
      <c r="Y24" s="39">
        <v>0</v>
      </c>
      <c r="Z24" s="39">
        <v>0</v>
      </c>
      <c r="AA24" s="39">
        <v>12.04</v>
      </c>
      <c r="AB24" s="40">
        <v>0</v>
      </c>
    </row>
    <row r="25" spans="2:28" ht="17.25" thickTop="1" thickBot="1" x14ac:dyDescent="0.3">
      <c r="B25" s="41" t="s">
        <v>62</v>
      </c>
      <c r="C25" s="72">
        <f t="shared" si="0"/>
        <v>128.87000000000003</v>
      </c>
      <c r="D25" s="73"/>
      <c r="E25" s="38">
        <v>0</v>
      </c>
      <c r="F25" s="39">
        <v>11.230000000000004</v>
      </c>
      <c r="G25" s="39">
        <v>3.2699999999999996</v>
      </c>
      <c r="H25" s="39">
        <v>0</v>
      </c>
      <c r="I25" s="39">
        <v>0</v>
      </c>
      <c r="J25" s="39">
        <v>9.0900000000000034</v>
      </c>
      <c r="K25" s="39">
        <v>0</v>
      </c>
      <c r="L25" s="39">
        <v>0</v>
      </c>
      <c r="M25" s="39">
        <v>0</v>
      </c>
      <c r="N25" s="39">
        <v>11.23</v>
      </c>
      <c r="O25" s="39">
        <v>17.210000000000004</v>
      </c>
      <c r="P25" s="39">
        <v>1.0000000000001563E-2</v>
      </c>
      <c r="Q25" s="39">
        <v>0</v>
      </c>
      <c r="R25" s="39">
        <v>0</v>
      </c>
      <c r="S25" s="39">
        <v>15.060000000000002</v>
      </c>
      <c r="T25" s="39">
        <v>0</v>
      </c>
      <c r="U25" s="39">
        <v>3.2100000000000009</v>
      </c>
      <c r="V25" s="39">
        <v>0</v>
      </c>
      <c r="W25" s="39">
        <v>0</v>
      </c>
      <c r="X25" s="39">
        <v>9.6000000000000014</v>
      </c>
      <c r="Y25" s="39">
        <v>17.309999999999995</v>
      </c>
      <c r="Z25" s="39">
        <v>9.1500000000000021</v>
      </c>
      <c r="AA25" s="39">
        <v>16.36</v>
      </c>
      <c r="AB25" s="40">
        <v>6.1400000000000006</v>
      </c>
    </row>
    <row r="26" spans="2:28" ht="17.25" thickTop="1" thickBot="1" x14ac:dyDescent="0.3">
      <c r="B26" s="41" t="s">
        <v>63</v>
      </c>
      <c r="C26" s="72">
        <f t="shared" si="0"/>
        <v>99.660000000000025</v>
      </c>
      <c r="D26" s="73"/>
      <c r="E26" s="38">
        <v>0</v>
      </c>
      <c r="F26" s="39">
        <v>5.9600000000000009</v>
      </c>
      <c r="G26" s="39">
        <v>8.7800000000000047</v>
      </c>
      <c r="H26" s="39">
        <v>2.09</v>
      </c>
      <c r="I26" s="39">
        <v>1.3200000000000003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10.939999999999998</v>
      </c>
      <c r="R26" s="39">
        <v>3.75</v>
      </c>
      <c r="S26" s="39">
        <v>16.2</v>
      </c>
      <c r="T26" s="39">
        <v>11.690000000000005</v>
      </c>
      <c r="U26" s="39">
        <v>16.310000000000002</v>
      </c>
      <c r="V26" s="39">
        <v>0.80999999999999872</v>
      </c>
      <c r="W26" s="39">
        <v>0</v>
      </c>
      <c r="X26" s="39">
        <v>0</v>
      </c>
      <c r="Y26" s="39">
        <v>0</v>
      </c>
      <c r="Z26" s="39">
        <v>0</v>
      </c>
      <c r="AA26" s="39">
        <v>12.36</v>
      </c>
      <c r="AB26" s="40">
        <v>9.4499999999999957</v>
      </c>
    </row>
    <row r="27" spans="2:28" ht="17.25" thickTop="1" thickBot="1" x14ac:dyDescent="0.3">
      <c r="B27" s="41" t="s">
        <v>64</v>
      </c>
      <c r="C27" s="72">
        <f t="shared" si="0"/>
        <v>108.60000000000001</v>
      </c>
      <c r="D27" s="73"/>
      <c r="E27" s="38">
        <v>0</v>
      </c>
      <c r="F27" s="39">
        <v>10.84</v>
      </c>
      <c r="G27" s="39">
        <v>0</v>
      </c>
      <c r="H27" s="39">
        <v>0</v>
      </c>
      <c r="I27" s="39">
        <v>0</v>
      </c>
      <c r="J27" s="39">
        <v>1.0100000000000016</v>
      </c>
      <c r="K27" s="39">
        <v>0</v>
      </c>
      <c r="L27" s="39">
        <v>10.530000000000001</v>
      </c>
      <c r="M27" s="39">
        <v>15.530000000000005</v>
      </c>
      <c r="N27" s="39">
        <v>7.6499999999999986</v>
      </c>
      <c r="O27" s="39">
        <v>14.34</v>
      </c>
      <c r="P27" s="39">
        <v>12.299999999999997</v>
      </c>
      <c r="Q27" s="39">
        <v>10.130000000000003</v>
      </c>
      <c r="R27" s="39">
        <v>0</v>
      </c>
      <c r="S27" s="39">
        <v>0</v>
      </c>
      <c r="T27" s="39">
        <v>0</v>
      </c>
      <c r="U27" s="39">
        <v>11.91</v>
      </c>
      <c r="V27" s="39">
        <v>14.36</v>
      </c>
      <c r="W27" s="39">
        <v>0</v>
      </c>
      <c r="X27" s="39">
        <v>0</v>
      </c>
      <c r="Y27" s="39">
        <v>0</v>
      </c>
      <c r="Z27" s="39">
        <v>0</v>
      </c>
      <c r="AA27" s="39">
        <v>0</v>
      </c>
      <c r="AB27" s="40">
        <v>0</v>
      </c>
    </row>
    <row r="28" spans="2:28" ht="17.25" thickTop="1" thickBot="1" x14ac:dyDescent="0.3">
      <c r="B28" s="41" t="s">
        <v>65</v>
      </c>
      <c r="C28" s="72">
        <f t="shared" si="0"/>
        <v>72.930000000000007</v>
      </c>
      <c r="D28" s="73"/>
      <c r="E28" s="38">
        <v>0</v>
      </c>
      <c r="F28" s="39">
        <v>0</v>
      </c>
      <c r="G28" s="39">
        <v>4.32</v>
      </c>
      <c r="H28" s="39">
        <v>0</v>
      </c>
      <c r="I28" s="39">
        <v>0.73999999999999844</v>
      </c>
      <c r="J28" s="39">
        <v>3.2199999999999989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14.219999999999999</v>
      </c>
      <c r="Q28" s="39">
        <v>17.330000000000002</v>
      </c>
      <c r="R28" s="39">
        <v>15.860000000000003</v>
      </c>
      <c r="S28" s="39">
        <v>17.240000000000002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40">
        <v>0</v>
      </c>
    </row>
    <row r="29" spans="2:28" ht="17.25" thickTop="1" thickBot="1" x14ac:dyDescent="0.3">
      <c r="B29" s="41" t="s">
        <v>66</v>
      </c>
      <c r="C29" s="72">
        <f t="shared" si="0"/>
        <v>66.86999999999999</v>
      </c>
      <c r="D29" s="73"/>
      <c r="E29" s="38">
        <v>0</v>
      </c>
      <c r="F29" s="39">
        <v>0</v>
      </c>
      <c r="G29" s="39">
        <v>0</v>
      </c>
      <c r="H29" s="39">
        <v>1.1600000000000001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13.569999999999997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13.060000000000002</v>
      </c>
      <c r="V29" s="39">
        <v>15.469999999999995</v>
      </c>
      <c r="W29" s="39">
        <v>0.60000000000000142</v>
      </c>
      <c r="X29" s="39">
        <v>0</v>
      </c>
      <c r="Y29" s="39">
        <v>9.9600000000000009</v>
      </c>
      <c r="Z29" s="39">
        <v>9.7299999999999969</v>
      </c>
      <c r="AA29" s="39">
        <v>3.3200000000000003</v>
      </c>
      <c r="AB29" s="40">
        <v>0</v>
      </c>
    </row>
    <row r="30" spans="2:28" ht="17.25" thickTop="1" thickBot="1" x14ac:dyDescent="0.3">
      <c r="B30" s="41" t="s">
        <v>67</v>
      </c>
      <c r="C30" s="72">
        <f t="shared" si="0"/>
        <v>50.239999999999995</v>
      </c>
      <c r="D30" s="73"/>
      <c r="E30" s="38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  <c r="V30" s="39">
        <v>0.64000000000000057</v>
      </c>
      <c r="W30" s="39">
        <v>1.1900000000000013</v>
      </c>
      <c r="X30" s="39">
        <v>0.64999999999999858</v>
      </c>
      <c r="Y30" s="39">
        <v>17.64</v>
      </c>
      <c r="Z30" s="39">
        <v>0</v>
      </c>
      <c r="AA30" s="39">
        <v>15.219999999999995</v>
      </c>
      <c r="AB30" s="40">
        <v>14.900000000000002</v>
      </c>
    </row>
    <row r="31" spans="2:28" ht="17.25" thickTop="1" thickBot="1" x14ac:dyDescent="0.3">
      <c r="B31" s="41" t="s">
        <v>68</v>
      </c>
      <c r="C31" s="72">
        <f t="shared" si="0"/>
        <v>140.12999999999997</v>
      </c>
      <c r="D31" s="73"/>
      <c r="E31" s="38">
        <v>16.47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12.869999999999997</v>
      </c>
      <c r="O31" s="39">
        <v>9.139999999999997</v>
      </c>
      <c r="P31" s="39">
        <v>12.759999999999998</v>
      </c>
      <c r="Q31" s="39">
        <v>1.8299999999999983</v>
      </c>
      <c r="R31" s="39">
        <v>0</v>
      </c>
      <c r="S31" s="39">
        <v>0</v>
      </c>
      <c r="T31" s="39">
        <v>17.609999999999996</v>
      </c>
      <c r="U31" s="39">
        <v>15.04</v>
      </c>
      <c r="V31" s="39">
        <v>10.879999999999999</v>
      </c>
      <c r="W31" s="39">
        <v>14.370000000000005</v>
      </c>
      <c r="X31" s="39">
        <v>1.5599999999999987</v>
      </c>
      <c r="Y31" s="39">
        <v>0</v>
      </c>
      <c r="Z31" s="39">
        <v>3.1999999999999993</v>
      </c>
      <c r="AA31" s="39">
        <v>6.77</v>
      </c>
      <c r="AB31" s="40">
        <v>17.63</v>
      </c>
    </row>
    <row r="32" spans="2:28" ht="17.25" thickTop="1" thickBot="1" x14ac:dyDescent="0.3">
      <c r="B32" s="41" t="s">
        <v>69</v>
      </c>
      <c r="C32" s="72">
        <f t="shared" si="0"/>
        <v>35.889999999999993</v>
      </c>
      <c r="D32" s="73"/>
      <c r="E32" s="38">
        <v>9.8099999999999987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8.2899999999999991</v>
      </c>
      <c r="Q32" s="39">
        <v>0</v>
      </c>
      <c r="R32" s="39">
        <v>0</v>
      </c>
      <c r="S32" s="39">
        <v>0</v>
      </c>
      <c r="T32" s="39">
        <v>0</v>
      </c>
      <c r="U32" s="39">
        <v>0</v>
      </c>
      <c r="V32" s="39">
        <v>0</v>
      </c>
      <c r="W32" s="39">
        <v>0</v>
      </c>
      <c r="X32" s="39">
        <v>0</v>
      </c>
      <c r="Y32" s="39">
        <v>0</v>
      </c>
      <c r="Z32" s="39">
        <v>0</v>
      </c>
      <c r="AA32" s="39">
        <v>5.4399999999999977</v>
      </c>
      <c r="AB32" s="40">
        <v>12.349999999999998</v>
      </c>
    </row>
    <row r="33" spans="2:29" ht="17.25" thickTop="1" thickBot="1" x14ac:dyDescent="0.3">
      <c r="B33" s="41" t="s">
        <v>70</v>
      </c>
      <c r="C33" s="72">
        <f t="shared" si="0"/>
        <v>25.419999999999995</v>
      </c>
      <c r="D33" s="73"/>
      <c r="E33" s="38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13.219999999999995</v>
      </c>
      <c r="P33" s="39">
        <v>0</v>
      </c>
      <c r="Q33" s="39">
        <v>0</v>
      </c>
      <c r="R33" s="39">
        <v>5.120000000000001</v>
      </c>
      <c r="S33" s="39">
        <v>3.8900000000000006</v>
      </c>
      <c r="T33" s="39">
        <v>0</v>
      </c>
      <c r="U33" s="39">
        <v>0</v>
      </c>
      <c r="V33" s="39">
        <v>0</v>
      </c>
      <c r="W33" s="39">
        <v>3.1899999999999977</v>
      </c>
      <c r="X33" s="39">
        <v>0</v>
      </c>
      <c r="Y33" s="39">
        <v>0</v>
      </c>
      <c r="Z33" s="39">
        <v>0</v>
      </c>
      <c r="AA33" s="39">
        <v>0</v>
      </c>
      <c r="AB33" s="40">
        <v>0</v>
      </c>
    </row>
    <row r="34" spans="2:29" ht="16.5" thickTop="1" x14ac:dyDescent="0.25">
      <c r="B34" s="42" t="s">
        <v>71</v>
      </c>
      <c r="C34" s="74">
        <f>SUM(E34:AB34)</f>
        <v>110.47999999999999</v>
      </c>
      <c r="D34" s="75"/>
      <c r="E34" s="38">
        <v>3.1400000000000006</v>
      </c>
      <c r="F34" s="39">
        <v>0</v>
      </c>
      <c r="G34" s="39">
        <v>0.23000000000000043</v>
      </c>
      <c r="H34" s="39">
        <v>6.73</v>
      </c>
      <c r="I34" s="39">
        <v>13.91</v>
      </c>
      <c r="J34" s="39">
        <v>3.25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14.799999999999997</v>
      </c>
      <c r="Q34" s="39">
        <v>18.310000000000006</v>
      </c>
      <c r="R34" s="39">
        <v>14.52</v>
      </c>
      <c r="S34" s="39">
        <v>0.25</v>
      </c>
      <c r="T34" s="39">
        <v>0</v>
      </c>
      <c r="U34" s="39">
        <v>0</v>
      </c>
      <c r="V34" s="39">
        <v>13.420000000000002</v>
      </c>
      <c r="W34" s="39">
        <v>0</v>
      </c>
      <c r="X34" s="39">
        <v>18.57</v>
      </c>
      <c r="Y34" s="39">
        <v>3.3499999999999979</v>
      </c>
      <c r="Z34" s="39">
        <v>0</v>
      </c>
      <c r="AA34" s="39">
        <v>0</v>
      </c>
      <c r="AB34" s="40">
        <v>0</v>
      </c>
    </row>
    <row r="37" spans="2:29" ht="21.75" customHeight="1" thickBot="1" x14ac:dyDescent="0.3">
      <c r="B37" s="76" t="s">
        <v>36</v>
      </c>
      <c r="C37" s="78" t="s">
        <v>37</v>
      </c>
      <c r="D37" s="79"/>
      <c r="E37" s="82" t="s">
        <v>74</v>
      </c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3"/>
    </row>
    <row r="38" spans="2:29" ht="15.75" customHeight="1" thickTop="1" thickBot="1" x14ac:dyDescent="0.3">
      <c r="B38" s="77"/>
      <c r="C38" s="80"/>
      <c r="D38" s="81"/>
      <c r="E38" s="33" t="s">
        <v>2</v>
      </c>
      <c r="F38" s="34" t="s">
        <v>3</v>
      </c>
      <c r="G38" s="34" t="s">
        <v>4</v>
      </c>
      <c r="H38" s="34" t="s">
        <v>5</v>
      </c>
      <c r="I38" s="34" t="s">
        <v>6</v>
      </c>
      <c r="J38" s="34" t="s">
        <v>7</v>
      </c>
      <c r="K38" s="34" t="s">
        <v>8</v>
      </c>
      <c r="L38" s="34" t="s">
        <v>9</v>
      </c>
      <c r="M38" s="34" t="s">
        <v>10</v>
      </c>
      <c r="N38" s="34" t="s">
        <v>11</v>
      </c>
      <c r="O38" s="34" t="s">
        <v>12</v>
      </c>
      <c r="P38" s="34" t="s">
        <v>13</v>
      </c>
      <c r="Q38" s="34" t="s">
        <v>14</v>
      </c>
      <c r="R38" s="34" t="s">
        <v>15</v>
      </c>
      <c r="S38" s="35" t="s">
        <v>16</v>
      </c>
      <c r="T38" s="34" t="s">
        <v>17</v>
      </c>
      <c r="U38" s="34" t="s">
        <v>18</v>
      </c>
      <c r="V38" s="34" t="s">
        <v>19</v>
      </c>
      <c r="W38" s="34" t="s">
        <v>20</v>
      </c>
      <c r="X38" s="34" t="s">
        <v>21</v>
      </c>
      <c r="Y38" s="34" t="s">
        <v>22</v>
      </c>
      <c r="Z38" s="34" t="s">
        <v>23</v>
      </c>
      <c r="AA38" s="34" t="s">
        <v>24</v>
      </c>
      <c r="AB38" s="43" t="s">
        <v>25</v>
      </c>
      <c r="AC38" s="4"/>
    </row>
    <row r="39" spans="2:29" ht="17.25" thickTop="1" thickBot="1" x14ac:dyDescent="0.3">
      <c r="B39" s="37" t="str">
        <f>B4</f>
        <v>01.03.2023</v>
      </c>
      <c r="C39" s="72">
        <f>SUM(E39:AB39)</f>
        <v>-51.55</v>
      </c>
      <c r="D39" s="73"/>
      <c r="E39" s="38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-6.4700000000000024</v>
      </c>
      <c r="O39" s="39">
        <v>-3.3800000000000008</v>
      </c>
      <c r="P39" s="39">
        <v>-3.16</v>
      </c>
      <c r="Q39" s="39">
        <v>0</v>
      </c>
      <c r="R39" s="39">
        <v>0</v>
      </c>
      <c r="S39" s="39">
        <v>0</v>
      </c>
      <c r="T39" s="39">
        <v>0</v>
      </c>
      <c r="U39" s="39">
        <v>-3.1400000000000006</v>
      </c>
      <c r="V39" s="39">
        <v>0</v>
      </c>
      <c r="W39" s="39">
        <v>-9.5100000000000016</v>
      </c>
      <c r="X39" s="39">
        <v>-16.259999999999998</v>
      </c>
      <c r="Y39" s="39">
        <v>-2.8300000000000018</v>
      </c>
      <c r="Z39" s="39">
        <v>0</v>
      </c>
      <c r="AA39" s="39">
        <v>-0.44000000000000128</v>
      </c>
      <c r="AB39" s="40">
        <v>-6.3599999999999994</v>
      </c>
    </row>
    <row r="40" spans="2:29" ht="17.25" thickTop="1" thickBot="1" x14ac:dyDescent="0.3">
      <c r="B40" s="41" t="str">
        <f t="shared" ref="B40:B69" si="1">B5</f>
        <v>02.03.2023</v>
      </c>
      <c r="C40" s="72">
        <f t="shared" ref="C40:C68" si="2">SUM(E40:AB40)</f>
        <v>-107.69</v>
      </c>
      <c r="D40" s="73"/>
      <c r="E40" s="38">
        <v>-12.629999999999999</v>
      </c>
      <c r="F40" s="39">
        <v>-1.120000000000001</v>
      </c>
      <c r="G40" s="39">
        <v>0</v>
      </c>
      <c r="H40" s="39">
        <v>0</v>
      </c>
      <c r="I40" s="39">
        <v>0</v>
      </c>
      <c r="J40" s="39">
        <v>0</v>
      </c>
      <c r="K40" s="39">
        <v>-2.0700000000000003</v>
      </c>
      <c r="L40" s="39">
        <v>-14.69</v>
      </c>
      <c r="M40" s="39">
        <v>0</v>
      </c>
      <c r="N40" s="39">
        <v>-1.9299999999999997</v>
      </c>
      <c r="O40" s="39">
        <v>-6.3100000000000005</v>
      </c>
      <c r="P40" s="39">
        <v>-2.1300000000000008</v>
      </c>
      <c r="Q40" s="39">
        <v>0</v>
      </c>
      <c r="R40" s="39">
        <v>-14.7</v>
      </c>
      <c r="S40" s="39">
        <v>-1.8399999999999999</v>
      </c>
      <c r="T40" s="39">
        <v>-0.10999999999999943</v>
      </c>
      <c r="U40" s="39">
        <v>-8.0300000000000029</v>
      </c>
      <c r="V40" s="39">
        <v>-0.38000000000000256</v>
      </c>
      <c r="W40" s="39">
        <v>-0.30999999999999872</v>
      </c>
      <c r="X40" s="39">
        <v>-14.989999999999998</v>
      </c>
      <c r="Y40" s="39">
        <v>-7.120000000000001</v>
      </c>
      <c r="Z40" s="39">
        <v>-3.2999999999999989</v>
      </c>
      <c r="AA40" s="39">
        <v>0</v>
      </c>
      <c r="AB40" s="40">
        <v>-16.03</v>
      </c>
    </row>
    <row r="41" spans="2:29" ht="17.25" thickTop="1" thickBot="1" x14ac:dyDescent="0.3">
      <c r="B41" s="41" t="str">
        <f t="shared" si="1"/>
        <v>03.03.2023</v>
      </c>
      <c r="C41" s="72">
        <f t="shared" si="2"/>
        <v>-157.10000000000002</v>
      </c>
      <c r="D41" s="73"/>
      <c r="E41" s="38">
        <v>-0.48000000000000043</v>
      </c>
      <c r="F41" s="39">
        <v>-4.34</v>
      </c>
      <c r="G41" s="39">
        <v>0</v>
      </c>
      <c r="H41" s="39">
        <v>0</v>
      </c>
      <c r="I41" s="39">
        <v>0</v>
      </c>
      <c r="J41" s="39">
        <v>0</v>
      </c>
      <c r="K41" s="39">
        <v>-7.8300000000000018</v>
      </c>
      <c r="L41" s="39">
        <v>0</v>
      </c>
      <c r="M41" s="39">
        <v>0</v>
      </c>
      <c r="N41" s="39">
        <v>-10.34</v>
      </c>
      <c r="O41" s="39">
        <v>-16.950000000000003</v>
      </c>
      <c r="P41" s="39">
        <v>-14.2</v>
      </c>
      <c r="Q41" s="39">
        <v>-16.850000000000001</v>
      </c>
      <c r="R41" s="39">
        <v>-12.86</v>
      </c>
      <c r="S41" s="39">
        <v>-13.16</v>
      </c>
      <c r="T41" s="39">
        <v>-13.120000000000001</v>
      </c>
      <c r="U41" s="39">
        <v>-16.97</v>
      </c>
      <c r="V41" s="39">
        <v>-7.7500000000000018</v>
      </c>
      <c r="W41" s="39">
        <v>0</v>
      </c>
      <c r="X41" s="39">
        <v>-3.0600000000000023</v>
      </c>
      <c r="Y41" s="39">
        <v>-5.5</v>
      </c>
      <c r="Z41" s="39">
        <v>-13.69</v>
      </c>
      <c r="AA41" s="39">
        <v>0</v>
      </c>
      <c r="AB41" s="40">
        <v>0</v>
      </c>
    </row>
    <row r="42" spans="2:29" ht="17.25" thickTop="1" thickBot="1" x14ac:dyDescent="0.3">
      <c r="B42" s="41" t="str">
        <f t="shared" si="1"/>
        <v>04.03.2023</v>
      </c>
      <c r="C42" s="72">
        <f t="shared" si="2"/>
        <v>-106.26</v>
      </c>
      <c r="D42" s="73"/>
      <c r="E42" s="38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39">
        <v>0</v>
      </c>
      <c r="Q42" s="39">
        <v>0</v>
      </c>
      <c r="R42" s="39">
        <v>-6.27</v>
      </c>
      <c r="S42" s="39">
        <v>-10.039999999999999</v>
      </c>
      <c r="T42" s="39">
        <v>-14.040000000000001</v>
      </c>
      <c r="U42" s="39">
        <v>-12.379999999999999</v>
      </c>
      <c r="V42" s="39">
        <v>-2.0100000000000016</v>
      </c>
      <c r="W42" s="39">
        <v>-16.07</v>
      </c>
      <c r="X42" s="39">
        <v>-15.96</v>
      </c>
      <c r="Y42" s="39">
        <v>-10.95</v>
      </c>
      <c r="Z42" s="39">
        <v>-15.959999999999999</v>
      </c>
      <c r="AA42" s="39">
        <v>-2.5799999999999983</v>
      </c>
      <c r="AB42" s="40">
        <v>0</v>
      </c>
    </row>
    <row r="43" spans="2:29" ht="17.25" thickTop="1" thickBot="1" x14ac:dyDescent="0.3">
      <c r="B43" s="41" t="str">
        <f t="shared" si="1"/>
        <v>05.03.2023</v>
      </c>
      <c r="C43" s="72">
        <f t="shared" si="2"/>
        <v>-69.58</v>
      </c>
      <c r="D43" s="73"/>
      <c r="E43" s="38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-7.9200000000000017</v>
      </c>
      <c r="N43" s="39">
        <v>-0.44000000000000128</v>
      </c>
      <c r="O43" s="39">
        <v>-11.320000000000002</v>
      </c>
      <c r="P43" s="39">
        <v>0</v>
      </c>
      <c r="Q43" s="39">
        <v>0</v>
      </c>
      <c r="R43" s="39">
        <v>-1.3999999999999986</v>
      </c>
      <c r="S43" s="39">
        <v>-10.200000000000001</v>
      </c>
      <c r="T43" s="39">
        <v>-0.26000000000000156</v>
      </c>
      <c r="U43" s="39">
        <v>0</v>
      </c>
      <c r="V43" s="39">
        <v>-3.8299999999999983</v>
      </c>
      <c r="W43" s="39">
        <v>-1.7200000000000006</v>
      </c>
      <c r="X43" s="39">
        <v>-7.3299999999999983</v>
      </c>
      <c r="Y43" s="39">
        <v>-8.9800000000000022</v>
      </c>
      <c r="Z43" s="39">
        <v>-7.7399999999999984</v>
      </c>
      <c r="AA43" s="39">
        <v>-8.39</v>
      </c>
      <c r="AB43" s="40">
        <v>-5.0000000000000711E-2</v>
      </c>
    </row>
    <row r="44" spans="2:29" ht="17.25" thickTop="1" thickBot="1" x14ac:dyDescent="0.3">
      <c r="B44" s="41" t="str">
        <f t="shared" si="1"/>
        <v>06.03.2023</v>
      </c>
      <c r="C44" s="72">
        <f t="shared" si="2"/>
        <v>-19.93</v>
      </c>
      <c r="D44" s="73"/>
      <c r="E44" s="38">
        <v>-4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  <c r="T44" s="39">
        <v>0</v>
      </c>
      <c r="U44" s="39">
        <v>0</v>
      </c>
      <c r="V44" s="39">
        <v>-1.3200000000000003</v>
      </c>
      <c r="W44" s="39">
        <v>0</v>
      </c>
      <c r="X44" s="39">
        <v>0</v>
      </c>
      <c r="Y44" s="39">
        <v>0</v>
      </c>
      <c r="Z44" s="39">
        <v>0</v>
      </c>
      <c r="AA44" s="39">
        <v>-14.53</v>
      </c>
      <c r="AB44" s="40">
        <v>-7.9999999999998295E-2</v>
      </c>
    </row>
    <row r="45" spans="2:29" ht="17.25" thickTop="1" thickBot="1" x14ac:dyDescent="0.3">
      <c r="B45" s="41" t="str">
        <f t="shared" si="1"/>
        <v>07.03.2023</v>
      </c>
      <c r="C45" s="72">
        <f t="shared" si="2"/>
        <v>-213.27</v>
      </c>
      <c r="D45" s="73"/>
      <c r="E45" s="38">
        <v>-7.2800000000000029</v>
      </c>
      <c r="F45" s="39">
        <v>-0.5</v>
      </c>
      <c r="G45" s="39">
        <v>0</v>
      </c>
      <c r="H45" s="39">
        <v>0</v>
      </c>
      <c r="I45" s="39">
        <v>0</v>
      </c>
      <c r="J45" s="39">
        <v>0</v>
      </c>
      <c r="K45" s="39">
        <v>-8.3000000000000007</v>
      </c>
      <c r="L45" s="39">
        <v>-12.690000000000001</v>
      </c>
      <c r="M45" s="39">
        <v>-17.100000000000001</v>
      </c>
      <c r="N45" s="39">
        <v>-17.36</v>
      </c>
      <c r="O45" s="39">
        <v>-17.350000000000001</v>
      </c>
      <c r="P45" s="39">
        <v>-17.350000000000001</v>
      </c>
      <c r="Q45" s="39">
        <v>-15.700000000000001</v>
      </c>
      <c r="R45" s="39">
        <v>-16.54</v>
      </c>
      <c r="S45" s="39">
        <v>-16.130000000000003</v>
      </c>
      <c r="T45" s="39">
        <v>-15.720000000000002</v>
      </c>
      <c r="U45" s="39">
        <v>-1.8000000000000007</v>
      </c>
      <c r="V45" s="39">
        <v>-5.2199999999999989</v>
      </c>
      <c r="W45" s="39">
        <v>0</v>
      </c>
      <c r="X45" s="39">
        <v>-16.159999999999997</v>
      </c>
      <c r="Y45" s="39">
        <v>-11.409999999999998</v>
      </c>
      <c r="Z45" s="39">
        <v>-15.919999999999998</v>
      </c>
      <c r="AA45" s="39">
        <v>0</v>
      </c>
      <c r="AB45" s="40">
        <v>-0.73999999999999844</v>
      </c>
    </row>
    <row r="46" spans="2:29" ht="17.25" thickTop="1" thickBot="1" x14ac:dyDescent="0.3">
      <c r="B46" s="41" t="str">
        <f t="shared" si="1"/>
        <v>08.03.2023</v>
      </c>
      <c r="C46" s="72">
        <f t="shared" si="2"/>
        <v>-81.790000000000006</v>
      </c>
      <c r="D46" s="73"/>
      <c r="E46" s="38">
        <v>-3.1800000000000015</v>
      </c>
      <c r="F46" s="39">
        <v>-0.19999999999999929</v>
      </c>
      <c r="G46" s="39">
        <v>-2.3699999999999974</v>
      </c>
      <c r="H46" s="39">
        <v>-12.819999999999999</v>
      </c>
      <c r="I46" s="39">
        <v>-14.43</v>
      </c>
      <c r="J46" s="39">
        <v>-1.8300000000000018</v>
      </c>
      <c r="K46" s="39">
        <v>-13.030000000000001</v>
      </c>
      <c r="L46" s="39">
        <v>0</v>
      </c>
      <c r="M46" s="39">
        <v>0</v>
      </c>
      <c r="N46" s="39">
        <v>0</v>
      </c>
      <c r="O46" s="39">
        <v>-6.6999999999999993</v>
      </c>
      <c r="P46" s="39">
        <v>-3.7799999999999994</v>
      </c>
      <c r="Q46" s="39">
        <v>0</v>
      </c>
      <c r="R46" s="39">
        <v>-8.14</v>
      </c>
      <c r="S46" s="39">
        <v>-1.2899999999999991</v>
      </c>
      <c r="T46" s="39">
        <v>-0.28000000000000114</v>
      </c>
      <c r="U46" s="39">
        <v>-5.0300000000000011</v>
      </c>
      <c r="V46" s="39">
        <v>-1.6400000000000006</v>
      </c>
      <c r="W46" s="39">
        <v>-0.80000000000000071</v>
      </c>
      <c r="X46" s="39">
        <v>0</v>
      </c>
      <c r="Y46" s="39">
        <v>-0.10999999999999943</v>
      </c>
      <c r="Z46" s="39">
        <v>-1.1700000000000017</v>
      </c>
      <c r="AA46" s="39">
        <v>-4.9899999999999984</v>
      </c>
      <c r="AB46" s="40">
        <v>0</v>
      </c>
    </row>
    <row r="47" spans="2:29" ht="17.25" thickTop="1" thickBot="1" x14ac:dyDescent="0.3">
      <c r="B47" s="41" t="str">
        <f t="shared" si="1"/>
        <v>09.03.2023</v>
      </c>
      <c r="C47" s="72">
        <f t="shared" si="2"/>
        <v>-129.26999999999998</v>
      </c>
      <c r="D47" s="73"/>
      <c r="E47" s="38">
        <v>0</v>
      </c>
      <c r="F47" s="39">
        <v>0</v>
      </c>
      <c r="G47" s="39">
        <v>0</v>
      </c>
      <c r="H47" s="39">
        <v>-11.270000000000001</v>
      </c>
      <c r="I47" s="39">
        <v>-9</v>
      </c>
      <c r="J47" s="39">
        <v>-2.8500000000000014</v>
      </c>
      <c r="K47" s="39">
        <v>-0.30999999999999872</v>
      </c>
      <c r="L47" s="39">
        <v>-1.9400000000000013</v>
      </c>
      <c r="M47" s="39">
        <v>-0.19000000000000128</v>
      </c>
      <c r="N47" s="39">
        <v>-1.1000000000000014</v>
      </c>
      <c r="O47" s="39">
        <v>0</v>
      </c>
      <c r="P47" s="39">
        <v>-9.2100000000000009</v>
      </c>
      <c r="Q47" s="39">
        <v>-7.6499999999999986</v>
      </c>
      <c r="R47" s="39">
        <v>-8.43</v>
      </c>
      <c r="S47" s="39">
        <v>-9.9899999999999984</v>
      </c>
      <c r="T47" s="39">
        <v>-9.8500000000000014</v>
      </c>
      <c r="U47" s="39">
        <v>-7.3100000000000023</v>
      </c>
      <c r="V47" s="39">
        <v>-0.71000000000000085</v>
      </c>
      <c r="W47" s="39">
        <v>0</v>
      </c>
      <c r="X47" s="39">
        <v>-14.599999999999998</v>
      </c>
      <c r="Y47" s="39">
        <v>-16.79</v>
      </c>
      <c r="Z47" s="39">
        <v>-17.380000000000003</v>
      </c>
      <c r="AA47" s="39">
        <v>0</v>
      </c>
      <c r="AB47" s="40">
        <v>-0.69000000000000128</v>
      </c>
    </row>
    <row r="48" spans="2:29" ht="17.25" thickTop="1" thickBot="1" x14ac:dyDescent="0.3">
      <c r="B48" s="41" t="str">
        <f t="shared" si="1"/>
        <v>10.03.2023</v>
      </c>
      <c r="C48" s="72">
        <f t="shared" si="2"/>
        <v>-141.91999999999999</v>
      </c>
      <c r="D48" s="73"/>
      <c r="E48" s="38">
        <v>-6.2200000000000006</v>
      </c>
      <c r="F48" s="39">
        <v>-12.870000000000003</v>
      </c>
      <c r="G48" s="39">
        <v>0</v>
      </c>
      <c r="H48" s="39">
        <v>0</v>
      </c>
      <c r="I48" s="39">
        <v>0</v>
      </c>
      <c r="J48" s="39">
        <v>-15.640000000000002</v>
      </c>
      <c r="K48" s="39">
        <v>-16.990000000000002</v>
      </c>
      <c r="L48" s="39">
        <v>-15.280000000000001</v>
      </c>
      <c r="M48" s="39">
        <v>0</v>
      </c>
      <c r="N48" s="39">
        <v>-1.2899999999999991</v>
      </c>
      <c r="O48" s="39">
        <v>0</v>
      </c>
      <c r="P48" s="39">
        <v>0</v>
      </c>
      <c r="Q48" s="39">
        <v>-1.129999999999999</v>
      </c>
      <c r="R48" s="39">
        <v>-12.509999999999998</v>
      </c>
      <c r="S48" s="39">
        <v>-16.09</v>
      </c>
      <c r="T48" s="39">
        <v>-0.55999999999999872</v>
      </c>
      <c r="U48" s="39">
        <v>-1.6400000000000006</v>
      </c>
      <c r="V48" s="39">
        <v>-0.14000000000000057</v>
      </c>
      <c r="W48" s="39">
        <v>-1.6600000000000001</v>
      </c>
      <c r="X48" s="39">
        <v>-6.3700000000000028</v>
      </c>
      <c r="Y48" s="39">
        <v>-2.6799999999999997</v>
      </c>
      <c r="Z48" s="39">
        <v>-10.299999999999999</v>
      </c>
      <c r="AA48" s="39">
        <v>-11.239999999999998</v>
      </c>
      <c r="AB48" s="40">
        <v>-9.3100000000000023</v>
      </c>
    </row>
    <row r="49" spans="2:28" ht="17.25" thickTop="1" thickBot="1" x14ac:dyDescent="0.3">
      <c r="B49" s="41" t="str">
        <f t="shared" si="1"/>
        <v>11.03.2023</v>
      </c>
      <c r="C49" s="72">
        <f t="shared" si="2"/>
        <v>-114.52</v>
      </c>
      <c r="D49" s="73"/>
      <c r="E49" s="38">
        <v>-4.4699999999999989</v>
      </c>
      <c r="F49" s="39">
        <v>0</v>
      </c>
      <c r="G49" s="39">
        <v>-6.3099999999999987</v>
      </c>
      <c r="H49" s="39">
        <v>-3.8599999999999994</v>
      </c>
      <c r="I49" s="39">
        <v>0</v>
      </c>
      <c r="J49" s="39">
        <v>0</v>
      </c>
      <c r="K49" s="39">
        <v>-12.570000000000002</v>
      </c>
      <c r="L49" s="39">
        <v>-16.63</v>
      </c>
      <c r="M49" s="39">
        <v>0</v>
      </c>
      <c r="N49" s="39">
        <v>0</v>
      </c>
      <c r="O49" s="39">
        <v>-17.009999999999998</v>
      </c>
      <c r="P49" s="39">
        <v>-0.48000000000000043</v>
      </c>
      <c r="Q49" s="39">
        <v>0</v>
      </c>
      <c r="R49" s="39">
        <v>0</v>
      </c>
      <c r="S49" s="39">
        <v>0</v>
      </c>
      <c r="T49" s="39">
        <v>-0.39999999999999858</v>
      </c>
      <c r="U49" s="39">
        <v>-5.9200000000000017</v>
      </c>
      <c r="V49" s="39">
        <v>-16.09</v>
      </c>
      <c r="W49" s="39">
        <v>0</v>
      </c>
      <c r="X49" s="39">
        <v>-7.009999999999998</v>
      </c>
      <c r="Y49" s="39">
        <v>-7.7200000000000024</v>
      </c>
      <c r="Z49" s="39">
        <v>-10.499999999999996</v>
      </c>
      <c r="AA49" s="39">
        <v>-4.5799999999999983</v>
      </c>
      <c r="AB49" s="40">
        <v>-0.96999999999999886</v>
      </c>
    </row>
    <row r="50" spans="2:28" ht="17.25" thickTop="1" thickBot="1" x14ac:dyDescent="0.3">
      <c r="B50" s="41" t="str">
        <f t="shared" si="1"/>
        <v>12.03.2023</v>
      </c>
      <c r="C50" s="72">
        <f t="shared" si="2"/>
        <v>-73.529999999999987</v>
      </c>
      <c r="D50" s="73"/>
      <c r="E50" s="38">
        <v>-2.0599999999999987</v>
      </c>
      <c r="F50" s="39">
        <v>0</v>
      </c>
      <c r="G50" s="39">
        <v>0</v>
      </c>
      <c r="H50" s="39">
        <v>0</v>
      </c>
      <c r="I50" s="39">
        <v>0</v>
      </c>
      <c r="J50" s="39">
        <v>-4.66</v>
      </c>
      <c r="K50" s="39">
        <v>-16.899999999999999</v>
      </c>
      <c r="L50" s="39">
        <v>-0.10000000000000142</v>
      </c>
      <c r="M50" s="39">
        <v>0</v>
      </c>
      <c r="N50" s="39">
        <v>-7.3499999999999979</v>
      </c>
      <c r="O50" s="39">
        <v>-13.379999999999999</v>
      </c>
      <c r="P50" s="39">
        <v>-9.4</v>
      </c>
      <c r="Q50" s="39">
        <v>0</v>
      </c>
      <c r="R50" s="39">
        <v>-4.6400000000000006</v>
      </c>
      <c r="S50" s="39">
        <v>-1.6799999999999997</v>
      </c>
      <c r="T50" s="39">
        <v>0</v>
      </c>
      <c r="U50" s="39">
        <v>-12.7</v>
      </c>
      <c r="V50" s="39">
        <v>-0.64999999999999858</v>
      </c>
      <c r="W50" s="39">
        <v>-1.0000000000001563E-2</v>
      </c>
      <c r="X50" s="39">
        <v>0</v>
      </c>
      <c r="Y50" s="39">
        <v>0</v>
      </c>
      <c r="Z50" s="39">
        <v>0</v>
      </c>
      <c r="AA50" s="39">
        <v>0</v>
      </c>
      <c r="AB50" s="40">
        <v>0</v>
      </c>
    </row>
    <row r="51" spans="2:28" ht="17.25" thickTop="1" thickBot="1" x14ac:dyDescent="0.3">
      <c r="B51" s="41" t="str">
        <f t="shared" si="1"/>
        <v>13.03.2023</v>
      </c>
      <c r="C51" s="72">
        <f t="shared" si="2"/>
        <v>-79.44</v>
      </c>
      <c r="D51" s="73"/>
      <c r="E51" s="38">
        <v>0</v>
      </c>
      <c r="F51" s="39">
        <v>-0.69999999999999929</v>
      </c>
      <c r="G51" s="39">
        <v>-3.3000000000000007</v>
      </c>
      <c r="H51" s="39">
        <v>-1.6000000000000014</v>
      </c>
      <c r="I51" s="39">
        <v>0</v>
      </c>
      <c r="J51" s="39">
        <v>0</v>
      </c>
      <c r="K51" s="39">
        <v>0</v>
      </c>
      <c r="L51" s="39">
        <v>-0.12999999999999901</v>
      </c>
      <c r="M51" s="39">
        <v>0</v>
      </c>
      <c r="N51" s="39">
        <v>0</v>
      </c>
      <c r="O51" s="39">
        <v>0</v>
      </c>
      <c r="P51" s="39">
        <v>0</v>
      </c>
      <c r="Q51" s="39">
        <v>-13.79</v>
      </c>
      <c r="R51" s="39">
        <v>-3.7699999999999978</v>
      </c>
      <c r="S51" s="39">
        <v>-6.4100000000000037</v>
      </c>
      <c r="T51" s="39">
        <v>-16.160000000000004</v>
      </c>
      <c r="U51" s="39">
        <v>-1.3399999999999999</v>
      </c>
      <c r="V51" s="39">
        <v>0</v>
      </c>
      <c r="W51" s="39">
        <v>0</v>
      </c>
      <c r="X51" s="39">
        <v>-4.5299999999999994</v>
      </c>
      <c r="Y51" s="39">
        <v>-0.23999999999999844</v>
      </c>
      <c r="Z51" s="39">
        <v>-1.1900000000000013</v>
      </c>
      <c r="AA51" s="39">
        <v>-12.379999999999999</v>
      </c>
      <c r="AB51" s="40">
        <v>-13.899999999999999</v>
      </c>
    </row>
    <row r="52" spans="2:28" ht="17.25" thickTop="1" thickBot="1" x14ac:dyDescent="0.3">
      <c r="B52" s="41" t="str">
        <f t="shared" si="1"/>
        <v>14.03.2023</v>
      </c>
      <c r="C52" s="72">
        <f t="shared" si="2"/>
        <v>-110.60000000000002</v>
      </c>
      <c r="D52" s="73"/>
      <c r="E52" s="38">
        <v>-0.37000000000000099</v>
      </c>
      <c r="F52" s="39">
        <v>-1.9600000000000009</v>
      </c>
      <c r="G52" s="39">
        <v>0</v>
      </c>
      <c r="H52" s="39">
        <v>-5.2899999999999991</v>
      </c>
      <c r="I52" s="39">
        <v>-0.57999999999999829</v>
      </c>
      <c r="J52" s="39">
        <v>-0.12999999999999901</v>
      </c>
      <c r="K52" s="39">
        <v>-5.7399999999999984</v>
      </c>
      <c r="L52" s="39">
        <v>-12.09</v>
      </c>
      <c r="M52" s="39">
        <v>-13.32</v>
      </c>
      <c r="N52" s="39">
        <v>-16.09</v>
      </c>
      <c r="O52" s="39">
        <v>-7.6800000000000033</v>
      </c>
      <c r="P52" s="39">
        <v>-3.120000000000001</v>
      </c>
      <c r="Q52" s="39">
        <v>-5.43</v>
      </c>
      <c r="R52" s="39">
        <v>-14.39</v>
      </c>
      <c r="S52" s="39">
        <v>0</v>
      </c>
      <c r="T52" s="39">
        <v>-7.51</v>
      </c>
      <c r="U52" s="39">
        <v>-1.5</v>
      </c>
      <c r="V52" s="39">
        <v>-0.67000000000000171</v>
      </c>
      <c r="W52" s="39">
        <v>0</v>
      </c>
      <c r="X52" s="39">
        <v>-10.25</v>
      </c>
      <c r="Y52" s="39">
        <v>0</v>
      </c>
      <c r="Z52" s="39">
        <v>-4.3300000000000018</v>
      </c>
      <c r="AA52" s="39">
        <v>0</v>
      </c>
      <c r="AB52" s="40">
        <v>-0.14999999999999858</v>
      </c>
    </row>
    <row r="53" spans="2:28" ht="17.25" thickTop="1" thickBot="1" x14ac:dyDescent="0.3">
      <c r="B53" s="41" t="str">
        <f t="shared" si="1"/>
        <v>15.03.2023</v>
      </c>
      <c r="C53" s="72">
        <f t="shared" si="2"/>
        <v>-58.16</v>
      </c>
      <c r="D53" s="73"/>
      <c r="E53" s="38">
        <v>-15.120000000000001</v>
      </c>
      <c r="F53" s="39">
        <v>-2.84</v>
      </c>
      <c r="G53" s="39">
        <v>-4.139999999999997</v>
      </c>
      <c r="H53" s="39">
        <v>-5.26</v>
      </c>
      <c r="I53" s="39">
        <v>-3.6900000000000013</v>
      </c>
      <c r="J53" s="39">
        <v>-15.64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-1.5500000000000007</v>
      </c>
      <c r="R53" s="39">
        <v>0</v>
      </c>
      <c r="S53" s="39">
        <v>0</v>
      </c>
      <c r="T53" s="39">
        <v>-0.33999999999999986</v>
      </c>
      <c r="U53" s="39">
        <v>-1.4499999999999993</v>
      </c>
      <c r="V53" s="39">
        <v>-6.0400000000000009</v>
      </c>
      <c r="W53" s="39">
        <v>-1.6999999999999993</v>
      </c>
      <c r="X53" s="39">
        <v>-0.28000000000000114</v>
      </c>
      <c r="Y53" s="39">
        <v>0</v>
      </c>
      <c r="Z53" s="39">
        <v>0</v>
      </c>
      <c r="AA53" s="39">
        <v>0</v>
      </c>
      <c r="AB53" s="40">
        <v>-0.10999999999999943</v>
      </c>
    </row>
    <row r="54" spans="2:28" ht="17.25" thickTop="1" thickBot="1" x14ac:dyDescent="0.3">
      <c r="B54" s="41" t="str">
        <f t="shared" si="1"/>
        <v>16.03.2023</v>
      </c>
      <c r="C54" s="72">
        <f t="shared" si="2"/>
        <v>-30.440000000000005</v>
      </c>
      <c r="D54" s="73"/>
      <c r="E54" s="38">
        <v>-0.12000000000000099</v>
      </c>
      <c r="F54" s="39">
        <v>-7.3000000000000007</v>
      </c>
      <c r="G54" s="39">
        <v>0</v>
      </c>
      <c r="H54" s="39">
        <v>0</v>
      </c>
      <c r="I54" s="39">
        <v>0</v>
      </c>
      <c r="J54" s="39">
        <v>-0.5</v>
      </c>
      <c r="K54" s="39">
        <v>0</v>
      </c>
      <c r="L54" s="39">
        <v>-0.64000000000000057</v>
      </c>
      <c r="M54" s="39">
        <v>0</v>
      </c>
      <c r="N54" s="39">
        <v>0</v>
      </c>
      <c r="O54" s="39">
        <v>0</v>
      </c>
      <c r="P54" s="39">
        <v>0</v>
      </c>
      <c r="Q54" s="39">
        <v>0</v>
      </c>
      <c r="R54" s="39">
        <v>0</v>
      </c>
      <c r="S54" s="39">
        <v>0</v>
      </c>
      <c r="T54" s="39">
        <v>0</v>
      </c>
      <c r="U54" s="39">
        <v>-0.51999999999999957</v>
      </c>
      <c r="V54" s="39">
        <v>-0.14000000000000057</v>
      </c>
      <c r="W54" s="39">
        <v>0</v>
      </c>
      <c r="X54" s="39">
        <v>-0.53000000000000114</v>
      </c>
      <c r="Y54" s="39">
        <v>-15.75</v>
      </c>
      <c r="Z54" s="39">
        <v>-4.9400000000000013</v>
      </c>
      <c r="AA54" s="39">
        <v>0</v>
      </c>
      <c r="AB54" s="40">
        <v>0</v>
      </c>
    </row>
    <row r="55" spans="2:28" ht="17.25" thickTop="1" thickBot="1" x14ac:dyDescent="0.3">
      <c r="B55" s="41" t="str">
        <f t="shared" si="1"/>
        <v>17.03.2023</v>
      </c>
      <c r="C55" s="72">
        <f t="shared" si="2"/>
        <v>-130.35000000000002</v>
      </c>
      <c r="D55" s="73"/>
      <c r="E55" s="38">
        <v>-0.33999999999999986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-11.309999999999999</v>
      </c>
      <c r="L55" s="39">
        <v>-2.490000000000002</v>
      </c>
      <c r="M55" s="39">
        <v>0</v>
      </c>
      <c r="N55" s="39">
        <v>-0.42000000000000171</v>
      </c>
      <c r="O55" s="39">
        <v>-13.450000000000001</v>
      </c>
      <c r="P55" s="39">
        <v>-17.080000000000002</v>
      </c>
      <c r="Q55" s="39">
        <v>-2.0500000000000007</v>
      </c>
      <c r="R55" s="39">
        <v>-10.95</v>
      </c>
      <c r="S55" s="39">
        <v>-15.77</v>
      </c>
      <c r="T55" s="39">
        <v>-2.5600000000000023</v>
      </c>
      <c r="U55" s="39">
        <v>-0.28999999999999915</v>
      </c>
      <c r="V55" s="39">
        <v>-0.67000000000000171</v>
      </c>
      <c r="W55" s="39">
        <v>-8.1300000000000008</v>
      </c>
      <c r="X55" s="39">
        <v>-17.230000000000004</v>
      </c>
      <c r="Y55" s="39">
        <v>-3.16</v>
      </c>
      <c r="Z55" s="39">
        <v>-8.1499999999999986</v>
      </c>
      <c r="AA55" s="39">
        <v>-1.2100000000000009</v>
      </c>
      <c r="AB55" s="40">
        <v>-15.090000000000002</v>
      </c>
    </row>
    <row r="56" spans="2:28" ht="17.25" thickTop="1" thickBot="1" x14ac:dyDescent="0.3">
      <c r="B56" s="41" t="str">
        <f t="shared" si="1"/>
        <v>18.03.2023</v>
      </c>
      <c r="C56" s="72">
        <f t="shared" si="2"/>
        <v>-76.920000000000016</v>
      </c>
      <c r="D56" s="73"/>
      <c r="E56" s="38">
        <v>-8.4999999999999964</v>
      </c>
      <c r="F56" s="39">
        <v>-2.629999999999999</v>
      </c>
      <c r="G56" s="39">
        <v>0</v>
      </c>
      <c r="H56" s="39">
        <v>0</v>
      </c>
      <c r="I56" s="39">
        <v>-5.9999999999998721E-2</v>
      </c>
      <c r="J56" s="39">
        <v>-2.0100000000000016</v>
      </c>
      <c r="K56" s="39">
        <v>-15.71</v>
      </c>
      <c r="L56" s="39">
        <v>-9.2900000000000027</v>
      </c>
      <c r="M56" s="39">
        <v>-4.82</v>
      </c>
      <c r="N56" s="39">
        <v>0</v>
      </c>
      <c r="O56" s="39">
        <v>0</v>
      </c>
      <c r="P56" s="39">
        <v>0</v>
      </c>
      <c r="Q56" s="39">
        <v>-5.2199999999999989</v>
      </c>
      <c r="R56" s="39">
        <v>-9.9700000000000006</v>
      </c>
      <c r="S56" s="39">
        <v>-13.320000000000002</v>
      </c>
      <c r="T56" s="39">
        <v>-0.5</v>
      </c>
      <c r="U56" s="39">
        <v>-0.55999999999999872</v>
      </c>
      <c r="V56" s="39">
        <v>-0.71000000000000085</v>
      </c>
      <c r="W56" s="39">
        <v>0</v>
      </c>
      <c r="X56" s="39">
        <v>0</v>
      </c>
      <c r="Y56" s="39">
        <v>-3.0000000000001137E-2</v>
      </c>
      <c r="Z56" s="39">
        <v>-2.5199999999999996</v>
      </c>
      <c r="AA56" s="39">
        <v>-0.35000000000000142</v>
      </c>
      <c r="AB56" s="40">
        <v>-0.71999999999999886</v>
      </c>
    </row>
    <row r="57" spans="2:28" ht="17.25" thickTop="1" thickBot="1" x14ac:dyDescent="0.3">
      <c r="B57" s="41" t="str">
        <f t="shared" si="1"/>
        <v>19.03.2023</v>
      </c>
      <c r="C57" s="72">
        <f t="shared" si="2"/>
        <v>-132.28000000000003</v>
      </c>
      <c r="D57" s="73"/>
      <c r="E57" s="38">
        <v>-0.44999999999999929</v>
      </c>
      <c r="F57" s="39">
        <v>-4.4800000000000004</v>
      </c>
      <c r="G57" s="39">
        <v>-9.99</v>
      </c>
      <c r="H57" s="39">
        <v>-11.910000000000002</v>
      </c>
      <c r="I57" s="39">
        <v>-9.7299999999999986</v>
      </c>
      <c r="J57" s="39">
        <v>0</v>
      </c>
      <c r="K57" s="39">
        <v>-12.74</v>
      </c>
      <c r="L57" s="39">
        <v>-7.0000000000000284E-2</v>
      </c>
      <c r="M57" s="39">
        <v>0</v>
      </c>
      <c r="N57" s="39">
        <v>0</v>
      </c>
      <c r="O57" s="39">
        <v>-12.81</v>
      </c>
      <c r="P57" s="39">
        <v>-15.339999999999998</v>
      </c>
      <c r="Q57" s="39">
        <v>0</v>
      </c>
      <c r="R57" s="39">
        <v>0</v>
      </c>
      <c r="S57" s="39">
        <v>-5.4600000000000009</v>
      </c>
      <c r="T57" s="39">
        <v>-11.24</v>
      </c>
      <c r="U57" s="39">
        <v>-5.8599999999999994</v>
      </c>
      <c r="V57" s="39">
        <v>0</v>
      </c>
      <c r="W57" s="39">
        <v>0</v>
      </c>
      <c r="X57" s="39">
        <v>0</v>
      </c>
      <c r="Y57" s="39">
        <v>-0.64000000000000057</v>
      </c>
      <c r="Z57" s="39">
        <v>-16.060000000000002</v>
      </c>
      <c r="AA57" s="39">
        <v>0</v>
      </c>
      <c r="AB57" s="40">
        <v>-15.5</v>
      </c>
    </row>
    <row r="58" spans="2:28" ht="17.25" thickTop="1" thickBot="1" x14ac:dyDescent="0.3">
      <c r="B58" s="41" t="str">
        <f t="shared" si="1"/>
        <v>20.03.2023</v>
      </c>
      <c r="C58" s="72">
        <f t="shared" si="2"/>
        <v>-139.72</v>
      </c>
      <c r="D58" s="73"/>
      <c r="E58" s="38">
        <v>-14.900000000000002</v>
      </c>
      <c r="F58" s="39">
        <v>0</v>
      </c>
      <c r="G58" s="39">
        <v>0</v>
      </c>
      <c r="H58" s="39">
        <v>0</v>
      </c>
      <c r="I58" s="39">
        <v>-5.2799999999999976</v>
      </c>
      <c r="J58" s="39">
        <v>0</v>
      </c>
      <c r="K58" s="39">
        <v>0</v>
      </c>
      <c r="L58" s="39">
        <v>-14.46</v>
      </c>
      <c r="M58" s="39">
        <v>0</v>
      </c>
      <c r="N58" s="39">
        <v>0</v>
      </c>
      <c r="O58" s="39">
        <v>-5.48</v>
      </c>
      <c r="P58" s="39">
        <v>-15.889999999999999</v>
      </c>
      <c r="Q58" s="39">
        <v>-13.540000000000003</v>
      </c>
      <c r="R58" s="39">
        <v>0</v>
      </c>
      <c r="S58" s="39">
        <v>0</v>
      </c>
      <c r="T58" s="39">
        <v>0</v>
      </c>
      <c r="U58" s="39">
        <v>0</v>
      </c>
      <c r="V58" s="39">
        <v>-15.069999999999999</v>
      </c>
      <c r="W58" s="39">
        <v>-8.3299999999999983</v>
      </c>
      <c r="X58" s="39">
        <v>-13.379999999999999</v>
      </c>
      <c r="Y58" s="39">
        <v>-16.309999999999999</v>
      </c>
      <c r="Z58" s="39">
        <v>-16.04</v>
      </c>
      <c r="AA58" s="39">
        <v>-1.0399999999999991</v>
      </c>
      <c r="AB58" s="40">
        <v>0</v>
      </c>
    </row>
    <row r="59" spans="2:28" ht="17.25" thickTop="1" thickBot="1" x14ac:dyDescent="0.3">
      <c r="B59" s="41" t="str">
        <f t="shared" si="1"/>
        <v>21.03.2023</v>
      </c>
      <c r="C59" s="72">
        <f t="shared" si="2"/>
        <v>-87.549999999999983</v>
      </c>
      <c r="D59" s="73"/>
      <c r="E59" s="38">
        <v>0</v>
      </c>
      <c r="F59" s="39">
        <v>0</v>
      </c>
      <c r="G59" s="39">
        <v>0</v>
      </c>
      <c r="H59" s="39">
        <v>0</v>
      </c>
      <c r="I59" s="39">
        <v>-0.14000000000000057</v>
      </c>
      <c r="J59" s="39">
        <v>0</v>
      </c>
      <c r="K59" s="39">
        <v>0</v>
      </c>
      <c r="L59" s="39">
        <v>0</v>
      </c>
      <c r="M59" s="39">
        <v>-2.1300000000000026</v>
      </c>
      <c r="N59" s="39">
        <v>-16.029999999999998</v>
      </c>
      <c r="O59" s="39">
        <v>-3.8100000000000023</v>
      </c>
      <c r="P59" s="39">
        <v>0</v>
      </c>
      <c r="Q59" s="39">
        <v>0</v>
      </c>
      <c r="R59" s="39">
        <v>0</v>
      </c>
      <c r="S59" s="39">
        <v>0</v>
      </c>
      <c r="T59" s="39">
        <v>-4.32</v>
      </c>
      <c r="U59" s="39">
        <v>0</v>
      </c>
      <c r="V59" s="39">
        <v>-15.9</v>
      </c>
      <c r="W59" s="39">
        <v>-6.7999999999999989</v>
      </c>
      <c r="X59" s="39">
        <v>-1.9499999999999993</v>
      </c>
      <c r="Y59" s="39">
        <v>-16.18</v>
      </c>
      <c r="Z59" s="39">
        <v>-5.3000000000000007</v>
      </c>
      <c r="AA59" s="39">
        <v>0</v>
      </c>
      <c r="AB59" s="40">
        <v>-14.99</v>
      </c>
    </row>
    <row r="60" spans="2:28" ht="17.25" thickTop="1" thickBot="1" x14ac:dyDescent="0.3">
      <c r="B60" s="41" t="str">
        <f t="shared" si="1"/>
        <v>22.03.2023</v>
      </c>
      <c r="C60" s="72">
        <f t="shared" si="2"/>
        <v>-91.100000000000023</v>
      </c>
      <c r="D60" s="73"/>
      <c r="E60" s="38">
        <v>-16.52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-3.8800000000000026</v>
      </c>
      <c r="L60" s="39">
        <v>-8.0900000000000016</v>
      </c>
      <c r="M60" s="39">
        <v>-7.3400000000000016</v>
      </c>
      <c r="N60" s="39">
        <v>0</v>
      </c>
      <c r="O60" s="39">
        <v>0</v>
      </c>
      <c r="P60" s="39">
        <v>-1.9100000000000001</v>
      </c>
      <c r="Q60" s="39">
        <v>-7.23</v>
      </c>
      <c r="R60" s="39">
        <v>-6.1199999999999992</v>
      </c>
      <c r="S60" s="39">
        <v>0</v>
      </c>
      <c r="T60" s="39">
        <v>-12.979999999999999</v>
      </c>
      <c r="U60" s="39">
        <v>-2.7600000000000016</v>
      </c>
      <c r="V60" s="39">
        <v>-13.780000000000001</v>
      </c>
      <c r="W60" s="39">
        <v>-8.620000000000001</v>
      </c>
      <c r="X60" s="39">
        <v>-0.89000000000000057</v>
      </c>
      <c r="Y60" s="39">
        <v>0</v>
      </c>
      <c r="Z60" s="39">
        <v>-0.17000000000000171</v>
      </c>
      <c r="AA60" s="39">
        <v>0</v>
      </c>
      <c r="AB60" s="40">
        <v>-0.80999999999999872</v>
      </c>
    </row>
    <row r="61" spans="2:28" ht="17.25" thickTop="1" thickBot="1" x14ac:dyDescent="0.3">
      <c r="B61" s="41" t="str">
        <f t="shared" si="1"/>
        <v>23.03.2023</v>
      </c>
      <c r="C61" s="72">
        <f t="shared" si="2"/>
        <v>-162.21</v>
      </c>
      <c r="D61" s="73"/>
      <c r="E61" s="38">
        <v>-10.189999999999998</v>
      </c>
      <c r="F61" s="39">
        <v>-0.75</v>
      </c>
      <c r="G61" s="39">
        <v>0</v>
      </c>
      <c r="H61" s="39">
        <v>0</v>
      </c>
      <c r="I61" s="39">
        <v>0</v>
      </c>
      <c r="J61" s="39">
        <v>-8.56</v>
      </c>
      <c r="K61" s="39">
        <v>-14.71</v>
      </c>
      <c r="L61" s="39">
        <v>-10.959999999999999</v>
      </c>
      <c r="M61" s="39">
        <v>-11.51</v>
      </c>
      <c r="N61" s="39">
        <v>-13.659999999999998</v>
      </c>
      <c r="O61" s="39">
        <v>-16.130000000000003</v>
      </c>
      <c r="P61" s="39">
        <v>-15.760000000000002</v>
      </c>
      <c r="Q61" s="39">
        <v>0</v>
      </c>
      <c r="R61" s="39">
        <v>-0.26999999999999957</v>
      </c>
      <c r="S61" s="39">
        <v>0</v>
      </c>
      <c r="T61" s="39">
        <v>0</v>
      </c>
      <c r="U61" s="39">
        <v>-7.9999999999998295E-2</v>
      </c>
      <c r="V61" s="39">
        <v>-3.9000000000000021</v>
      </c>
      <c r="W61" s="39">
        <v>-15.679999999999998</v>
      </c>
      <c r="X61" s="39">
        <v>-13.059999999999999</v>
      </c>
      <c r="Y61" s="39">
        <v>-11.089999999999998</v>
      </c>
      <c r="Z61" s="39">
        <v>-15.900000000000002</v>
      </c>
      <c r="AA61" s="39">
        <v>0</v>
      </c>
      <c r="AB61" s="40">
        <v>0</v>
      </c>
    </row>
    <row r="62" spans="2:28" ht="17.25" thickTop="1" thickBot="1" x14ac:dyDescent="0.3">
      <c r="B62" s="41" t="str">
        <f t="shared" si="1"/>
        <v>24.03.2023</v>
      </c>
      <c r="C62" s="72">
        <f t="shared" si="2"/>
        <v>-150.44</v>
      </c>
      <c r="D62" s="73"/>
      <c r="E62" s="38">
        <v>-15.8</v>
      </c>
      <c r="F62" s="39">
        <v>0</v>
      </c>
      <c r="G62" s="39">
        <v>-6.1300000000000008</v>
      </c>
      <c r="H62" s="39">
        <v>-5.4499999999999975</v>
      </c>
      <c r="I62" s="39">
        <v>-9.0399999999999991</v>
      </c>
      <c r="J62" s="39">
        <v>-1.4800000000000004</v>
      </c>
      <c r="K62" s="39">
        <v>-16.490000000000002</v>
      </c>
      <c r="L62" s="39">
        <v>0</v>
      </c>
      <c r="M62" s="39">
        <v>0</v>
      </c>
      <c r="N62" s="39">
        <v>0</v>
      </c>
      <c r="O62" s="39">
        <v>0</v>
      </c>
      <c r="P62" s="39">
        <v>0</v>
      </c>
      <c r="Q62" s="39">
        <v>0</v>
      </c>
      <c r="R62" s="39">
        <v>-2.2099999999999973</v>
      </c>
      <c r="S62" s="39">
        <v>-4.6499999999999986</v>
      </c>
      <c r="T62" s="39">
        <v>-15.42</v>
      </c>
      <c r="U62" s="39">
        <v>0</v>
      </c>
      <c r="V62" s="39">
        <v>0</v>
      </c>
      <c r="W62" s="39">
        <v>-5.2800000000000011</v>
      </c>
      <c r="X62" s="39">
        <v>-16.350000000000001</v>
      </c>
      <c r="Y62" s="39">
        <v>-15.440000000000003</v>
      </c>
      <c r="Z62" s="39">
        <v>-15.9</v>
      </c>
      <c r="AA62" s="39">
        <v>-4.5600000000000023</v>
      </c>
      <c r="AB62" s="40">
        <v>-16.240000000000002</v>
      </c>
    </row>
    <row r="63" spans="2:28" ht="17.25" thickTop="1" thickBot="1" x14ac:dyDescent="0.3">
      <c r="B63" s="41" t="str">
        <f t="shared" si="1"/>
        <v>25.03.2023</v>
      </c>
      <c r="C63" s="72">
        <f t="shared" si="2"/>
        <v>-215.32999999999998</v>
      </c>
      <c r="D63" s="73"/>
      <c r="E63" s="38">
        <v>-11.729999999999999</v>
      </c>
      <c r="F63" s="39">
        <v>-11.190000000000003</v>
      </c>
      <c r="G63" s="39">
        <v>-7.1999999999999993</v>
      </c>
      <c r="H63" s="39">
        <v>-13.199999999999998</v>
      </c>
      <c r="I63" s="39">
        <v>-1.5599999999999987</v>
      </c>
      <c r="J63" s="39">
        <v>-1.0300000000000011</v>
      </c>
      <c r="K63" s="39">
        <v>-8.009999999999998</v>
      </c>
      <c r="L63" s="39">
        <v>-15.639999999999999</v>
      </c>
      <c r="M63" s="39">
        <v>-14.229999999999997</v>
      </c>
      <c r="N63" s="39">
        <v>-16.100000000000001</v>
      </c>
      <c r="O63" s="39">
        <v>-14.620000000000003</v>
      </c>
      <c r="P63" s="39">
        <v>0</v>
      </c>
      <c r="Q63" s="39">
        <v>0</v>
      </c>
      <c r="R63" s="39">
        <v>0</v>
      </c>
      <c r="S63" s="39">
        <v>0</v>
      </c>
      <c r="T63" s="39">
        <v>-15.329999999999998</v>
      </c>
      <c r="U63" s="39">
        <v>-15.959999999999999</v>
      </c>
      <c r="V63" s="39">
        <v>-16.299999999999997</v>
      </c>
      <c r="W63" s="39">
        <v>-7.0000000000000018</v>
      </c>
      <c r="X63" s="39">
        <v>-2.0199999999999996</v>
      </c>
      <c r="Y63" s="39">
        <v>-11.399999999999999</v>
      </c>
      <c r="Z63" s="39">
        <v>-8.2199999999999989</v>
      </c>
      <c r="AA63" s="39">
        <v>-8.8000000000000007</v>
      </c>
      <c r="AB63" s="40">
        <v>-15.79</v>
      </c>
    </row>
    <row r="64" spans="2:28" ht="17.25" thickTop="1" thickBot="1" x14ac:dyDescent="0.3">
      <c r="B64" s="41" t="str">
        <f t="shared" si="1"/>
        <v>26.03.2023</v>
      </c>
      <c r="C64" s="72">
        <f t="shared" si="2"/>
        <v>-219.64</v>
      </c>
      <c r="D64" s="73"/>
      <c r="E64" s="38">
        <v>-7.24</v>
      </c>
      <c r="F64" s="39">
        <v>-5.129999999999999</v>
      </c>
      <c r="G64" s="39">
        <v>0</v>
      </c>
      <c r="H64" s="39">
        <v>-2.8999999999999986</v>
      </c>
      <c r="I64" s="39">
        <v>-15.12</v>
      </c>
      <c r="J64" s="39">
        <v>-15.790000000000001</v>
      </c>
      <c r="K64" s="39">
        <v>-13.75</v>
      </c>
      <c r="L64" s="39">
        <v>-16.64</v>
      </c>
      <c r="M64" s="39">
        <v>-16.82</v>
      </c>
      <c r="N64" s="39">
        <v>-16.52</v>
      </c>
      <c r="O64" s="39">
        <v>0</v>
      </c>
      <c r="P64" s="39">
        <v>-15.29</v>
      </c>
      <c r="Q64" s="39">
        <v>-17.02</v>
      </c>
      <c r="R64" s="39">
        <v>-9.8000000000000025</v>
      </c>
      <c r="S64" s="39">
        <v>-15.51</v>
      </c>
      <c r="T64" s="39">
        <v>-16.310000000000002</v>
      </c>
      <c r="U64" s="39">
        <v>-0.23000000000000043</v>
      </c>
      <c r="V64" s="39">
        <v>0</v>
      </c>
      <c r="W64" s="39">
        <v>-0.92000000000000171</v>
      </c>
      <c r="X64" s="39">
        <v>-13.889999999999999</v>
      </c>
      <c r="Y64" s="39">
        <v>0</v>
      </c>
      <c r="Z64" s="39">
        <v>0</v>
      </c>
      <c r="AA64" s="39">
        <v>-4.8099999999999987</v>
      </c>
      <c r="AB64" s="40">
        <v>-15.950000000000003</v>
      </c>
    </row>
    <row r="65" spans="2:29" ht="17.25" thickTop="1" thickBot="1" x14ac:dyDescent="0.3">
      <c r="B65" s="41" t="str">
        <f t="shared" si="1"/>
        <v>27.03.2023</v>
      </c>
      <c r="C65" s="72">
        <f t="shared" si="2"/>
        <v>-54.149999999999991</v>
      </c>
      <c r="D65" s="73"/>
      <c r="E65" s="38">
        <v>-9.7699999999999978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T65" s="39">
        <v>-7.870000000000001</v>
      </c>
      <c r="U65" s="39">
        <v>-9.5800000000000018</v>
      </c>
      <c r="V65" s="39">
        <v>-2.620000000000001</v>
      </c>
      <c r="W65" s="39">
        <v>-7.9899999999999984</v>
      </c>
      <c r="X65" s="39">
        <v>-1.9100000000000001</v>
      </c>
      <c r="Y65" s="39">
        <v>0</v>
      </c>
      <c r="Z65" s="39">
        <v>-14.409999999999998</v>
      </c>
      <c r="AA65" s="39">
        <v>0</v>
      </c>
      <c r="AB65" s="40">
        <v>0</v>
      </c>
    </row>
    <row r="66" spans="2:29" ht="17.25" thickTop="1" thickBot="1" x14ac:dyDescent="0.3">
      <c r="B66" s="41" t="str">
        <f t="shared" si="1"/>
        <v>28.03.2023</v>
      </c>
      <c r="C66" s="72">
        <f t="shared" si="2"/>
        <v>-25.980000000000004</v>
      </c>
      <c r="D66" s="73"/>
      <c r="E66" s="38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  <c r="Q66" s="39">
        <v>0</v>
      </c>
      <c r="R66" s="39">
        <v>-8.9</v>
      </c>
      <c r="S66" s="39">
        <v>-6.8099999999999987</v>
      </c>
      <c r="T66" s="39">
        <v>0</v>
      </c>
      <c r="U66" s="39">
        <v>-0.46999999999999886</v>
      </c>
      <c r="V66" s="39">
        <v>0</v>
      </c>
      <c r="W66" s="39">
        <v>0</v>
      </c>
      <c r="X66" s="39">
        <v>-1.17</v>
      </c>
      <c r="Y66" s="39">
        <v>-4.620000000000001</v>
      </c>
      <c r="Z66" s="39">
        <v>-4.01</v>
      </c>
      <c r="AA66" s="39">
        <v>0</v>
      </c>
      <c r="AB66" s="40">
        <v>0</v>
      </c>
    </row>
    <row r="67" spans="2:29" ht="17.25" thickTop="1" thickBot="1" x14ac:dyDescent="0.3">
      <c r="B67" s="41" t="str">
        <f t="shared" si="1"/>
        <v>29.03.2023</v>
      </c>
      <c r="C67" s="72">
        <f t="shared" si="2"/>
        <v>-214.59999999999997</v>
      </c>
      <c r="D67" s="73"/>
      <c r="E67" s="38">
        <v>0</v>
      </c>
      <c r="F67" s="39">
        <v>-6.27</v>
      </c>
      <c r="G67" s="39">
        <v>-8.9700000000000006</v>
      </c>
      <c r="H67" s="39">
        <v>-8.17</v>
      </c>
      <c r="I67" s="39">
        <v>-6.27</v>
      </c>
      <c r="J67" s="39">
        <v>-10.06</v>
      </c>
      <c r="K67" s="39">
        <v>-13.809999999999997</v>
      </c>
      <c r="L67" s="39">
        <v>-7.08</v>
      </c>
      <c r="M67" s="39">
        <v>-9.4200000000000017</v>
      </c>
      <c r="N67" s="39">
        <v>-12.55</v>
      </c>
      <c r="O67" s="39">
        <v>-16.059999999999999</v>
      </c>
      <c r="P67" s="39">
        <v>-2.3000000000000007</v>
      </c>
      <c r="Q67" s="39">
        <v>-14.94</v>
      </c>
      <c r="R67" s="39">
        <v>-13.18</v>
      </c>
      <c r="S67" s="39">
        <v>-11.850000000000001</v>
      </c>
      <c r="T67" s="39">
        <v>-6.2900000000000027</v>
      </c>
      <c r="U67" s="39">
        <v>-9.52</v>
      </c>
      <c r="V67" s="39">
        <v>-5.75</v>
      </c>
      <c r="W67" s="39">
        <v>-15.159999999999998</v>
      </c>
      <c r="X67" s="39">
        <v>-6.1200000000000028</v>
      </c>
      <c r="Y67" s="39">
        <v>-14.669999999999998</v>
      </c>
      <c r="Z67" s="39">
        <v>-16.16</v>
      </c>
      <c r="AA67" s="39">
        <v>0</v>
      </c>
      <c r="AB67" s="40">
        <v>0</v>
      </c>
    </row>
    <row r="68" spans="2:29" ht="17.25" thickTop="1" thickBot="1" x14ac:dyDescent="0.3">
      <c r="B68" s="41" t="str">
        <f t="shared" si="1"/>
        <v>30.03.2023</v>
      </c>
      <c r="C68" s="72">
        <f t="shared" si="2"/>
        <v>-266.14999999999998</v>
      </c>
      <c r="D68" s="73"/>
      <c r="E68" s="38">
        <v>-10.059999999999999</v>
      </c>
      <c r="F68" s="39">
        <v>-8.48</v>
      </c>
      <c r="G68" s="39">
        <v>-13.899999999999999</v>
      </c>
      <c r="H68" s="39">
        <v>-12.76</v>
      </c>
      <c r="I68" s="39">
        <v>-12.59</v>
      </c>
      <c r="J68" s="39">
        <v>-11.799999999999999</v>
      </c>
      <c r="K68" s="39">
        <v>-15.670000000000002</v>
      </c>
      <c r="L68" s="39">
        <v>-16.059999999999999</v>
      </c>
      <c r="M68" s="39">
        <v>-14.14</v>
      </c>
      <c r="N68" s="39">
        <v>-16.059999999999999</v>
      </c>
      <c r="O68" s="39">
        <v>0</v>
      </c>
      <c r="P68" s="39">
        <v>-13.500000000000002</v>
      </c>
      <c r="Q68" s="39">
        <v>-16.909999999999997</v>
      </c>
      <c r="R68" s="39">
        <v>-3.4700000000000006</v>
      </c>
      <c r="S68" s="39">
        <v>-4.6199999999999992</v>
      </c>
      <c r="T68" s="39">
        <v>-16.529999999999998</v>
      </c>
      <c r="U68" s="39">
        <v>-16.260000000000002</v>
      </c>
      <c r="V68" s="39">
        <v>-6.7800000000000011</v>
      </c>
      <c r="W68" s="39">
        <v>0</v>
      </c>
      <c r="X68" s="39">
        <v>-2.2200000000000024</v>
      </c>
      <c r="Y68" s="39">
        <v>-16.09</v>
      </c>
      <c r="Z68" s="39">
        <v>-13.659999999999998</v>
      </c>
      <c r="AA68" s="39">
        <v>-17.04</v>
      </c>
      <c r="AB68" s="40">
        <v>-7.5500000000000007</v>
      </c>
    </row>
    <row r="69" spans="2:29" ht="16.5" thickTop="1" x14ac:dyDescent="0.25">
      <c r="B69" s="42" t="str">
        <f t="shared" si="1"/>
        <v>31.03.2023</v>
      </c>
      <c r="C69" s="74">
        <f>SUM(E69:AB69)</f>
        <v>-176.98000000000002</v>
      </c>
      <c r="D69" s="75"/>
      <c r="E69" s="38">
        <v>0</v>
      </c>
      <c r="F69" s="39">
        <v>-12.25</v>
      </c>
      <c r="G69" s="39">
        <v>-7.41</v>
      </c>
      <c r="H69" s="39">
        <v>0</v>
      </c>
      <c r="I69" s="39">
        <v>0</v>
      </c>
      <c r="J69" s="39">
        <v>-0.73000000000000043</v>
      </c>
      <c r="K69" s="39">
        <v>-16.880000000000003</v>
      </c>
      <c r="L69" s="39">
        <v>-16.98</v>
      </c>
      <c r="M69" s="39">
        <v>-16.989999999999998</v>
      </c>
      <c r="N69" s="39">
        <v>-12.92</v>
      </c>
      <c r="O69" s="39">
        <v>-16.700000000000003</v>
      </c>
      <c r="P69" s="39">
        <v>0</v>
      </c>
      <c r="Q69" s="39">
        <v>0</v>
      </c>
      <c r="R69" s="39">
        <v>0</v>
      </c>
      <c r="S69" s="39">
        <v>-10.41</v>
      </c>
      <c r="T69" s="39">
        <v>-15.889999999999999</v>
      </c>
      <c r="U69" s="39">
        <v>-13.03</v>
      </c>
      <c r="V69" s="39">
        <v>0</v>
      </c>
      <c r="W69" s="39">
        <v>-6.5400000000000027</v>
      </c>
      <c r="X69" s="39">
        <v>0</v>
      </c>
      <c r="Y69" s="39">
        <v>-4.59</v>
      </c>
      <c r="Z69" s="39">
        <v>-10.299999999999999</v>
      </c>
      <c r="AA69" s="39">
        <v>-3.3300000000000018</v>
      </c>
      <c r="AB69" s="40">
        <v>-12.03</v>
      </c>
    </row>
    <row r="72" spans="2:29" ht="24.75" customHeight="1" thickBot="1" x14ac:dyDescent="0.3">
      <c r="B72" s="76" t="s">
        <v>36</v>
      </c>
      <c r="C72" s="78" t="s">
        <v>37</v>
      </c>
      <c r="D72" s="79"/>
      <c r="E72" s="82" t="s">
        <v>75</v>
      </c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3"/>
    </row>
    <row r="73" spans="2:29" ht="15.75" customHeight="1" thickTop="1" thickBot="1" x14ac:dyDescent="0.3">
      <c r="B73" s="77"/>
      <c r="C73" s="80"/>
      <c r="D73" s="81"/>
      <c r="E73" s="33" t="s">
        <v>2</v>
      </c>
      <c r="F73" s="34" t="s">
        <v>3</v>
      </c>
      <c r="G73" s="34" t="s">
        <v>4</v>
      </c>
      <c r="H73" s="34" t="s">
        <v>5</v>
      </c>
      <c r="I73" s="34" t="s">
        <v>6</v>
      </c>
      <c r="J73" s="34" t="s">
        <v>7</v>
      </c>
      <c r="K73" s="34" t="s">
        <v>8</v>
      </c>
      <c r="L73" s="34" t="s">
        <v>9</v>
      </c>
      <c r="M73" s="34" t="s">
        <v>10</v>
      </c>
      <c r="N73" s="34" t="s">
        <v>11</v>
      </c>
      <c r="O73" s="34" t="s">
        <v>12</v>
      </c>
      <c r="P73" s="34" t="s">
        <v>13</v>
      </c>
      <c r="Q73" s="34" t="s">
        <v>14</v>
      </c>
      <c r="R73" s="34" t="s">
        <v>15</v>
      </c>
      <c r="S73" s="35" t="s">
        <v>16</v>
      </c>
      <c r="T73" s="34" t="s">
        <v>17</v>
      </c>
      <c r="U73" s="34" t="s">
        <v>18</v>
      </c>
      <c r="V73" s="34" t="s">
        <v>19</v>
      </c>
      <c r="W73" s="34" t="s">
        <v>20</v>
      </c>
      <c r="X73" s="34" t="s">
        <v>21</v>
      </c>
      <c r="Y73" s="34" t="s">
        <v>22</v>
      </c>
      <c r="Z73" s="34" t="s">
        <v>23</v>
      </c>
      <c r="AA73" s="34" t="s">
        <v>24</v>
      </c>
      <c r="AB73" s="43" t="s">
        <v>25</v>
      </c>
      <c r="AC73" s="4"/>
    </row>
    <row r="74" spans="2:29" ht="17.25" thickTop="1" thickBot="1" x14ac:dyDescent="0.3">
      <c r="B74" s="37" t="str">
        <f>B39</f>
        <v>01.03.2023</v>
      </c>
      <c r="C74" s="44">
        <f>SUMIF(E74:AB74,"&gt;0")</f>
        <v>49.95</v>
      </c>
      <c r="D74" s="45">
        <f>SUMIF(E74:AB74,"&lt;0")</f>
        <v>-51.11</v>
      </c>
      <c r="E74" s="46">
        <f>E4+E39</f>
        <v>16.07</v>
      </c>
      <c r="F74" s="47">
        <f t="shared" ref="F74:AB74" si="3">F4+F39</f>
        <v>5.6099999999999994</v>
      </c>
      <c r="G74" s="47">
        <f t="shared" si="3"/>
        <v>0</v>
      </c>
      <c r="H74" s="47">
        <f t="shared" si="3"/>
        <v>0</v>
      </c>
      <c r="I74" s="47">
        <f t="shared" si="3"/>
        <v>0</v>
      </c>
      <c r="J74" s="47">
        <f t="shared" si="3"/>
        <v>0</v>
      </c>
      <c r="K74" s="47">
        <f t="shared" si="3"/>
        <v>0</v>
      </c>
      <c r="L74" s="47">
        <f t="shared" si="3"/>
        <v>0</v>
      </c>
      <c r="M74" s="47">
        <f t="shared" si="3"/>
        <v>0</v>
      </c>
      <c r="N74" s="47">
        <f t="shared" si="3"/>
        <v>-6.4700000000000024</v>
      </c>
      <c r="O74" s="47">
        <f t="shared" si="3"/>
        <v>-3.3800000000000008</v>
      </c>
      <c r="P74" s="47">
        <f t="shared" si="3"/>
        <v>-3.16</v>
      </c>
      <c r="Q74" s="47">
        <f t="shared" si="3"/>
        <v>0</v>
      </c>
      <c r="R74" s="48">
        <f t="shared" si="3"/>
        <v>0</v>
      </c>
      <c r="S74" s="49">
        <f t="shared" si="3"/>
        <v>0</v>
      </c>
      <c r="T74" s="39">
        <f t="shared" si="3"/>
        <v>0</v>
      </c>
      <c r="U74" s="39">
        <f t="shared" si="3"/>
        <v>-3.1400000000000006</v>
      </c>
      <c r="V74" s="39">
        <f t="shared" si="3"/>
        <v>12.429999999999996</v>
      </c>
      <c r="W74" s="39">
        <f t="shared" si="3"/>
        <v>-9.5100000000000016</v>
      </c>
      <c r="X74" s="39">
        <f t="shared" si="3"/>
        <v>-16.259999999999998</v>
      </c>
      <c r="Y74" s="39">
        <f t="shared" si="3"/>
        <v>-2.8300000000000018</v>
      </c>
      <c r="Z74" s="39">
        <f t="shared" si="3"/>
        <v>4.68</v>
      </c>
      <c r="AA74" s="39">
        <f t="shared" si="3"/>
        <v>11.16</v>
      </c>
      <c r="AB74" s="40">
        <f t="shared" si="3"/>
        <v>-6.3599999999999994</v>
      </c>
    </row>
    <row r="75" spans="2:29" ht="17.25" thickTop="1" thickBot="1" x14ac:dyDescent="0.3">
      <c r="B75" s="41" t="str">
        <f t="shared" ref="B75:B104" si="4">B40</f>
        <v>02.03.2023</v>
      </c>
      <c r="C75" s="44">
        <f t="shared" ref="C75:C104" si="5">SUMIF(E75:AB75,"&gt;0")</f>
        <v>50.500000000000014</v>
      </c>
      <c r="D75" s="45">
        <f t="shared" ref="D75:D104" si="6">SUMIF(E75:AB75,"&lt;0")</f>
        <v>-96.68</v>
      </c>
      <c r="E75" s="50">
        <f t="shared" ref="E75:AB85" si="7">E5+E40</f>
        <v>-10.93</v>
      </c>
      <c r="F75" s="39">
        <f t="shared" si="7"/>
        <v>0.44999999999999929</v>
      </c>
      <c r="G75" s="39">
        <f t="shared" si="7"/>
        <v>0</v>
      </c>
      <c r="H75" s="39">
        <f t="shared" si="7"/>
        <v>0</v>
      </c>
      <c r="I75" s="39">
        <f t="shared" si="7"/>
        <v>0</v>
      </c>
      <c r="J75" s="39">
        <f t="shared" si="7"/>
        <v>0</v>
      </c>
      <c r="K75" s="39">
        <f t="shared" si="7"/>
        <v>-2.0700000000000003</v>
      </c>
      <c r="L75" s="39">
        <f t="shared" si="7"/>
        <v>-14.69</v>
      </c>
      <c r="M75" s="39">
        <f t="shared" si="7"/>
        <v>17.810000000000002</v>
      </c>
      <c r="N75" s="39">
        <f t="shared" si="7"/>
        <v>1.1099999999999994</v>
      </c>
      <c r="O75" s="39">
        <f t="shared" si="7"/>
        <v>-6.3100000000000005</v>
      </c>
      <c r="P75" s="39">
        <f t="shared" si="7"/>
        <v>5.0499999999999989</v>
      </c>
      <c r="Q75" s="39">
        <f t="shared" si="7"/>
        <v>8.89</v>
      </c>
      <c r="R75" s="39">
        <f t="shared" si="7"/>
        <v>-14.7</v>
      </c>
      <c r="S75" s="39">
        <f t="shared" si="7"/>
        <v>-1.8399999999999999</v>
      </c>
      <c r="T75" s="39">
        <f t="shared" si="7"/>
        <v>7.5700000000000038</v>
      </c>
      <c r="U75" s="39">
        <f t="shared" si="7"/>
        <v>-8.0300000000000029</v>
      </c>
      <c r="V75" s="39">
        <f t="shared" si="7"/>
        <v>-0.38000000000000256</v>
      </c>
      <c r="W75" s="39">
        <f t="shared" si="7"/>
        <v>0.56000000000000227</v>
      </c>
      <c r="X75" s="39">
        <f t="shared" si="7"/>
        <v>-14.989999999999998</v>
      </c>
      <c r="Y75" s="39">
        <f t="shared" si="7"/>
        <v>-6.7100000000000009</v>
      </c>
      <c r="Z75" s="39">
        <f t="shared" si="7"/>
        <v>1.0999999999999996</v>
      </c>
      <c r="AA75" s="39">
        <f t="shared" si="7"/>
        <v>7.9599999999999973</v>
      </c>
      <c r="AB75" s="40">
        <f t="shared" si="7"/>
        <v>-16.03</v>
      </c>
    </row>
    <row r="76" spans="2:29" ht="17.25" thickTop="1" thickBot="1" x14ac:dyDescent="0.3">
      <c r="B76" s="41" t="str">
        <f t="shared" si="4"/>
        <v>03.03.2023</v>
      </c>
      <c r="C76" s="44">
        <f t="shared" si="5"/>
        <v>51.150000000000006</v>
      </c>
      <c r="D76" s="45">
        <f t="shared" si="6"/>
        <v>-156.48000000000002</v>
      </c>
      <c r="E76" s="50">
        <f t="shared" si="7"/>
        <v>3.41</v>
      </c>
      <c r="F76" s="39">
        <f t="shared" si="7"/>
        <v>-4.34</v>
      </c>
      <c r="G76" s="39">
        <f t="shared" si="7"/>
        <v>0</v>
      </c>
      <c r="H76" s="39">
        <f t="shared" si="7"/>
        <v>0</v>
      </c>
      <c r="I76" s="39">
        <f t="shared" si="7"/>
        <v>0</v>
      </c>
      <c r="J76" s="39">
        <f t="shared" si="7"/>
        <v>0</v>
      </c>
      <c r="K76" s="39">
        <f t="shared" si="7"/>
        <v>-7.8300000000000018</v>
      </c>
      <c r="L76" s="39">
        <f t="shared" si="7"/>
        <v>6.850000000000005</v>
      </c>
      <c r="M76" s="39">
        <f t="shared" si="7"/>
        <v>12.179999999999996</v>
      </c>
      <c r="N76" s="39">
        <f t="shared" si="7"/>
        <v>-10.34</v>
      </c>
      <c r="O76" s="39">
        <f t="shared" si="7"/>
        <v>-16.950000000000003</v>
      </c>
      <c r="P76" s="39">
        <f t="shared" si="7"/>
        <v>-14.2</v>
      </c>
      <c r="Q76" s="39">
        <f t="shared" si="7"/>
        <v>-16.850000000000001</v>
      </c>
      <c r="R76" s="39">
        <f t="shared" si="7"/>
        <v>-12.86</v>
      </c>
      <c r="S76" s="39">
        <f t="shared" si="7"/>
        <v>-13.16</v>
      </c>
      <c r="T76" s="39">
        <f t="shared" si="7"/>
        <v>-13.120000000000001</v>
      </c>
      <c r="U76" s="39">
        <f t="shared" si="7"/>
        <v>-16.97</v>
      </c>
      <c r="V76" s="39">
        <f t="shared" si="7"/>
        <v>-7.7500000000000018</v>
      </c>
      <c r="W76" s="39">
        <f t="shared" si="7"/>
        <v>15.310000000000006</v>
      </c>
      <c r="X76" s="39">
        <f t="shared" si="7"/>
        <v>-2.9200000000000017</v>
      </c>
      <c r="Y76" s="39">
        <f t="shared" si="7"/>
        <v>-5.5</v>
      </c>
      <c r="Z76" s="39">
        <f t="shared" si="7"/>
        <v>-13.69</v>
      </c>
      <c r="AA76" s="39">
        <f t="shared" si="7"/>
        <v>5.68</v>
      </c>
      <c r="AB76" s="40">
        <f t="shared" si="7"/>
        <v>7.7200000000000024</v>
      </c>
    </row>
    <row r="77" spans="2:29" ht="17.25" thickTop="1" thickBot="1" x14ac:dyDescent="0.3">
      <c r="B77" s="41" t="str">
        <f t="shared" si="4"/>
        <v>04.03.2023</v>
      </c>
      <c r="C77" s="44">
        <f t="shared" si="5"/>
        <v>66.47</v>
      </c>
      <c r="D77" s="45">
        <f t="shared" si="6"/>
        <v>-105.84</v>
      </c>
      <c r="E77" s="50">
        <f t="shared" si="7"/>
        <v>12.079999999999998</v>
      </c>
      <c r="F77" s="39">
        <f t="shared" si="7"/>
        <v>0</v>
      </c>
      <c r="G77" s="39">
        <f t="shared" si="7"/>
        <v>0</v>
      </c>
      <c r="H77" s="39">
        <f t="shared" si="7"/>
        <v>0</v>
      </c>
      <c r="I77" s="39">
        <f t="shared" si="7"/>
        <v>0</v>
      </c>
      <c r="J77" s="39">
        <f t="shared" si="7"/>
        <v>0</v>
      </c>
      <c r="K77" s="39">
        <f t="shared" si="7"/>
        <v>0</v>
      </c>
      <c r="L77" s="39">
        <f t="shared" si="7"/>
        <v>0</v>
      </c>
      <c r="M77" s="39">
        <f t="shared" si="7"/>
        <v>0</v>
      </c>
      <c r="N77" s="39">
        <f t="shared" si="7"/>
        <v>9.4399999999999977</v>
      </c>
      <c r="O77" s="39">
        <f t="shared" si="7"/>
        <v>15.809999999999999</v>
      </c>
      <c r="P77" s="39">
        <f t="shared" si="7"/>
        <v>9.59</v>
      </c>
      <c r="Q77" s="39">
        <f t="shared" si="7"/>
        <v>4.9400000000000013</v>
      </c>
      <c r="R77" s="39">
        <f t="shared" si="7"/>
        <v>-6.27</v>
      </c>
      <c r="S77" s="39">
        <f t="shared" si="7"/>
        <v>-10.039999999999999</v>
      </c>
      <c r="T77" s="39">
        <f t="shared" si="7"/>
        <v>-14.040000000000001</v>
      </c>
      <c r="U77" s="39">
        <f t="shared" si="7"/>
        <v>-12.379999999999999</v>
      </c>
      <c r="V77" s="39">
        <f t="shared" si="7"/>
        <v>-1.620000000000001</v>
      </c>
      <c r="W77" s="39">
        <f t="shared" si="7"/>
        <v>-16.07</v>
      </c>
      <c r="X77" s="39">
        <f t="shared" si="7"/>
        <v>-15.96</v>
      </c>
      <c r="Y77" s="39">
        <f t="shared" si="7"/>
        <v>-10.95</v>
      </c>
      <c r="Z77" s="39">
        <f t="shared" si="7"/>
        <v>-15.959999999999999</v>
      </c>
      <c r="AA77" s="39">
        <f t="shared" si="7"/>
        <v>-2.5499999999999972</v>
      </c>
      <c r="AB77" s="40">
        <f t="shared" si="7"/>
        <v>14.610000000000003</v>
      </c>
    </row>
    <row r="78" spans="2:29" ht="17.25" thickTop="1" thickBot="1" x14ac:dyDescent="0.3">
      <c r="B78" s="41" t="str">
        <f t="shared" si="4"/>
        <v>05.03.2023</v>
      </c>
      <c r="C78" s="44">
        <f t="shared" si="5"/>
        <v>63.39</v>
      </c>
      <c r="D78" s="45">
        <f t="shared" si="6"/>
        <v>-64.290000000000006</v>
      </c>
      <c r="E78" s="50">
        <f t="shared" si="7"/>
        <v>5.6900000000000013</v>
      </c>
      <c r="F78" s="39">
        <f t="shared" si="7"/>
        <v>0</v>
      </c>
      <c r="G78" s="39">
        <f t="shared" si="7"/>
        <v>0</v>
      </c>
      <c r="H78" s="39">
        <f t="shared" si="7"/>
        <v>0</v>
      </c>
      <c r="I78" s="51">
        <f t="shared" si="7"/>
        <v>0</v>
      </c>
      <c r="J78" s="39">
        <f t="shared" si="7"/>
        <v>0</v>
      </c>
      <c r="K78" s="39">
        <f t="shared" si="7"/>
        <v>0</v>
      </c>
      <c r="L78" s="39">
        <f t="shared" si="7"/>
        <v>0</v>
      </c>
      <c r="M78" s="39">
        <f t="shared" si="7"/>
        <v>-7.9200000000000017</v>
      </c>
      <c r="N78" s="39">
        <f t="shared" si="7"/>
        <v>14.96</v>
      </c>
      <c r="O78" s="39">
        <f t="shared" si="7"/>
        <v>-11.320000000000002</v>
      </c>
      <c r="P78" s="39">
        <f t="shared" si="7"/>
        <v>7.3100000000000023</v>
      </c>
      <c r="Q78" s="39">
        <f t="shared" si="7"/>
        <v>16.38</v>
      </c>
      <c r="R78" s="39">
        <f t="shared" si="7"/>
        <v>-0.44999999999999929</v>
      </c>
      <c r="S78" s="39">
        <f t="shared" si="7"/>
        <v>-10.120000000000003</v>
      </c>
      <c r="T78" s="39">
        <f t="shared" si="7"/>
        <v>2.8000000000000007</v>
      </c>
      <c r="U78" s="39">
        <f t="shared" si="7"/>
        <v>7.4600000000000009</v>
      </c>
      <c r="V78" s="39">
        <f t="shared" si="7"/>
        <v>-3.0499999999999972</v>
      </c>
      <c r="W78" s="39">
        <f t="shared" si="7"/>
        <v>-1.3899999999999988</v>
      </c>
      <c r="X78" s="39">
        <f t="shared" si="7"/>
        <v>-7.3099999999999987</v>
      </c>
      <c r="Y78" s="39">
        <f t="shared" si="7"/>
        <v>-8.9500000000000011</v>
      </c>
      <c r="Z78" s="39">
        <f t="shared" si="7"/>
        <v>-5.57</v>
      </c>
      <c r="AA78" s="39">
        <f t="shared" si="7"/>
        <v>-8.2100000000000009</v>
      </c>
      <c r="AB78" s="40">
        <f t="shared" si="7"/>
        <v>8.7899999999999991</v>
      </c>
    </row>
    <row r="79" spans="2:29" ht="17.25" thickTop="1" thickBot="1" x14ac:dyDescent="0.3">
      <c r="B79" s="41" t="str">
        <f t="shared" si="4"/>
        <v>06.03.2023</v>
      </c>
      <c r="C79" s="44">
        <f t="shared" si="5"/>
        <v>73.83</v>
      </c>
      <c r="D79" s="45">
        <f t="shared" si="6"/>
        <v>-18.53</v>
      </c>
      <c r="E79" s="50">
        <f t="shared" si="7"/>
        <v>-4</v>
      </c>
      <c r="F79" s="39">
        <f t="shared" si="7"/>
        <v>0</v>
      </c>
      <c r="G79" s="39">
        <f t="shared" si="7"/>
        <v>0</v>
      </c>
      <c r="H79" s="39">
        <f t="shared" si="7"/>
        <v>0</v>
      </c>
      <c r="I79" s="39">
        <f t="shared" si="7"/>
        <v>0</v>
      </c>
      <c r="J79" s="39">
        <f t="shared" si="7"/>
        <v>0</v>
      </c>
      <c r="K79" s="39">
        <f t="shared" si="7"/>
        <v>0</v>
      </c>
      <c r="L79" s="39">
        <f t="shared" si="7"/>
        <v>0</v>
      </c>
      <c r="M79" s="39">
        <f t="shared" si="7"/>
        <v>0</v>
      </c>
      <c r="N79" s="39">
        <f t="shared" si="7"/>
        <v>0</v>
      </c>
      <c r="O79" s="39">
        <f t="shared" si="7"/>
        <v>0</v>
      </c>
      <c r="P79" s="39">
        <f t="shared" si="7"/>
        <v>0</v>
      </c>
      <c r="Q79" s="39">
        <f t="shared" si="7"/>
        <v>0</v>
      </c>
      <c r="R79" s="39">
        <f t="shared" si="7"/>
        <v>0</v>
      </c>
      <c r="S79" s="39">
        <f t="shared" si="7"/>
        <v>0</v>
      </c>
      <c r="T79" s="39">
        <f t="shared" si="7"/>
        <v>0</v>
      </c>
      <c r="U79" s="39">
        <f t="shared" si="7"/>
        <v>0</v>
      </c>
      <c r="V79" s="39">
        <f t="shared" si="7"/>
        <v>0.62000000000000099</v>
      </c>
      <c r="W79" s="39">
        <f t="shared" si="7"/>
        <v>17.29</v>
      </c>
      <c r="X79" s="39">
        <f t="shared" si="7"/>
        <v>17.169999999999998</v>
      </c>
      <c r="Y79" s="39">
        <f t="shared" si="7"/>
        <v>17.740000000000002</v>
      </c>
      <c r="Z79" s="39">
        <f t="shared" si="7"/>
        <v>16.48</v>
      </c>
      <c r="AA79" s="39">
        <f t="shared" si="7"/>
        <v>-14.53</v>
      </c>
      <c r="AB79" s="40">
        <f t="shared" si="7"/>
        <v>4.5300000000000011</v>
      </c>
    </row>
    <row r="80" spans="2:29" ht="17.25" thickTop="1" thickBot="1" x14ac:dyDescent="0.3">
      <c r="B80" s="41" t="str">
        <f t="shared" si="4"/>
        <v>07.03.2023</v>
      </c>
      <c r="C80" s="44">
        <f t="shared" si="5"/>
        <v>30.830000000000005</v>
      </c>
      <c r="D80" s="45">
        <f t="shared" si="6"/>
        <v>-210.73</v>
      </c>
      <c r="E80" s="50">
        <f t="shared" si="7"/>
        <v>-7.2800000000000029</v>
      </c>
      <c r="F80" s="39">
        <f t="shared" si="7"/>
        <v>-0.5</v>
      </c>
      <c r="G80" s="39">
        <f t="shared" si="7"/>
        <v>0</v>
      </c>
      <c r="H80" s="39">
        <f t="shared" si="7"/>
        <v>0</v>
      </c>
      <c r="I80" s="39">
        <f t="shared" si="7"/>
        <v>0</v>
      </c>
      <c r="J80" s="39">
        <f t="shared" si="7"/>
        <v>0</v>
      </c>
      <c r="K80" s="39">
        <f t="shared" si="7"/>
        <v>-8.3000000000000007</v>
      </c>
      <c r="L80" s="39">
        <f t="shared" si="7"/>
        <v>-12.690000000000001</v>
      </c>
      <c r="M80" s="39">
        <f t="shared" si="7"/>
        <v>-17.100000000000001</v>
      </c>
      <c r="N80" s="39">
        <f t="shared" si="7"/>
        <v>-17.36</v>
      </c>
      <c r="O80" s="39">
        <f t="shared" si="7"/>
        <v>-17.350000000000001</v>
      </c>
      <c r="P80" s="39">
        <f t="shared" si="7"/>
        <v>-17.350000000000001</v>
      </c>
      <c r="Q80" s="39">
        <f t="shared" si="7"/>
        <v>-15.700000000000001</v>
      </c>
      <c r="R80" s="39">
        <f t="shared" si="7"/>
        <v>-16.54</v>
      </c>
      <c r="S80" s="39">
        <f t="shared" si="7"/>
        <v>-16.130000000000003</v>
      </c>
      <c r="T80" s="39">
        <f t="shared" si="7"/>
        <v>-15.720000000000002</v>
      </c>
      <c r="U80" s="39">
        <f t="shared" si="7"/>
        <v>2.0500000000000007</v>
      </c>
      <c r="V80" s="39">
        <f t="shared" si="7"/>
        <v>-5.2199999999999989</v>
      </c>
      <c r="W80" s="39">
        <f t="shared" si="7"/>
        <v>14.030000000000001</v>
      </c>
      <c r="X80" s="39">
        <f t="shared" si="7"/>
        <v>-16.159999999999997</v>
      </c>
      <c r="Y80" s="39">
        <f t="shared" si="7"/>
        <v>-11.409999999999998</v>
      </c>
      <c r="Z80" s="39">
        <f t="shared" si="7"/>
        <v>-15.919999999999998</v>
      </c>
      <c r="AA80" s="39">
        <f t="shared" si="7"/>
        <v>10.740000000000002</v>
      </c>
      <c r="AB80" s="40">
        <f t="shared" si="7"/>
        <v>4.0100000000000016</v>
      </c>
    </row>
    <row r="81" spans="2:28" ht="17.25" thickTop="1" thickBot="1" x14ac:dyDescent="0.3">
      <c r="B81" s="41" t="str">
        <f t="shared" si="4"/>
        <v>08.03.2023</v>
      </c>
      <c r="C81" s="44">
        <f t="shared" si="5"/>
        <v>96.98</v>
      </c>
      <c r="D81" s="45">
        <f t="shared" si="6"/>
        <v>-67.940000000000012</v>
      </c>
      <c r="E81" s="50">
        <f t="shared" si="7"/>
        <v>-0.14000000000000234</v>
      </c>
      <c r="F81" s="39">
        <f t="shared" si="7"/>
        <v>9.1900000000000048</v>
      </c>
      <c r="G81" s="39">
        <f t="shared" si="7"/>
        <v>-2.3699999999999974</v>
      </c>
      <c r="H81" s="39">
        <f t="shared" si="7"/>
        <v>-12.819999999999999</v>
      </c>
      <c r="I81" s="39">
        <f t="shared" si="7"/>
        <v>-14.43</v>
      </c>
      <c r="J81" s="39">
        <f t="shared" si="7"/>
        <v>-0.83000000000000185</v>
      </c>
      <c r="K81" s="39">
        <f t="shared" si="7"/>
        <v>-13.030000000000001</v>
      </c>
      <c r="L81" s="39">
        <f t="shared" si="7"/>
        <v>8.7899999999999991</v>
      </c>
      <c r="M81" s="39">
        <f t="shared" si="7"/>
        <v>12.71</v>
      </c>
      <c r="N81" s="39">
        <f t="shared" si="7"/>
        <v>14.45</v>
      </c>
      <c r="O81" s="39">
        <f t="shared" si="7"/>
        <v>-6.6400000000000006</v>
      </c>
      <c r="P81" s="39">
        <f t="shared" si="7"/>
        <v>-2.3699999999999992</v>
      </c>
      <c r="Q81" s="39">
        <f t="shared" si="7"/>
        <v>13.139999999999997</v>
      </c>
      <c r="R81" s="39">
        <f t="shared" si="7"/>
        <v>-8.14</v>
      </c>
      <c r="S81" s="39">
        <f t="shared" si="7"/>
        <v>1.2199999999999989</v>
      </c>
      <c r="T81" s="39">
        <f t="shared" si="7"/>
        <v>8</v>
      </c>
      <c r="U81" s="39">
        <f t="shared" si="7"/>
        <v>-5.0300000000000011</v>
      </c>
      <c r="V81" s="39">
        <f t="shared" si="7"/>
        <v>-0.7900000000000027</v>
      </c>
      <c r="W81" s="39">
        <f t="shared" si="7"/>
        <v>3.0300000000000011</v>
      </c>
      <c r="X81" s="39">
        <f t="shared" si="7"/>
        <v>7.1700000000000017</v>
      </c>
      <c r="Y81" s="39">
        <f t="shared" si="7"/>
        <v>7.8499999999999979</v>
      </c>
      <c r="Z81" s="39">
        <f t="shared" si="7"/>
        <v>1.25</v>
      </c>
      <c r="AA81" s="39">
        <f t="shared" si="7"/>
        <v>-1.3499999999999979</v>
      </c>
      <c r="AB81" s="40">
        <f t="shared" si="7"/>
        <v>10.180000000000003</v>
      </c>
    </row>
    <row r="82" spans="2:28" ht="17.25" thickTop="1" thickBot="1" x14ac:dyDescent="0.3">
      <c r="B82" s="41" t="str">
        <f t="shared" si="4"/>
        <v>09.03.2023</v>
      </c>
      <c r="C82" s="44">
        <f t="shared" si="5"/>
        <v>142.02999999999997</v>
      </c>
      <c r="D82" s="45">
        <f t="shared" si="6"/>
        <v>-123.44999999999999</v>
      </c>
      <c r="E82" s="50">
        <f t="shared" si="7"/>
        <v>14.480000000000004</v>
      </c>
      <c r="F82" s="39">
        <f t="shared" si="7"/>
        <v>14.769999999999996</v>
      </c>
      <c r="G82" s="39">
        <f t="shared" si="7"/>
        <v>17.069999999999997</v>
      </c>
      <c r="H82" s="39">
        <f t="shared" si="7"/>
        <v>-11.270000000000001</v>
      </c>
      <c r="I82" s="39">
        <f t="shared" si="7"/>
        <v>-9</v>
      </c>
      <c r="J82" s="39">
        <f t="shared" si="7"/>
        <v>-1.9700000000000024</v>
      </c>
      <c r="K82" s="39">
        <f t="shared" si="7"/>
        <v>13.46</v>
      </c>
      <c r="L82" s="39">
        <f t="shared" si="7"/>
        <v>7.9699999999999953</v>
      </c>
      <c r="M82" s="39">
        <f t="shared" si="7"/>
        <v>13.71</v>
      </c>
      <c r="N82" s="39">
        <f t="shared" si="7"/>
        <v>11.440000000000001</v>
      </c>
      <c r="O82" s="39">
        <f t="shared" si="7"/>
        <v>17.990000000000002</v>
      </c>
      <c r="P82" s="39">
        <f t="shared" si="7"/>
        <v>-9.2100000000000009</v>
      </c>
      <c r="Q82" s="39">
        <f t="shared" si="7"/>
        <v>-7.6499999999999986</v>
      </c>
      <c r="R82" s="39">
        <f t="shared" si="7"/>
        <v>-8.43</v>
      </c>
      <c r="S82" s="39">
        <f t="shared" si="7"/>
        <v>-9.9899999999999984</v>
      </c>
      <c r="T82" s="39">
        <f t="shared" si="7"/>
        <v>-9.8500000000000014</v>
      </c>
      <c r="U82" s="39">
        <f t="shared" si="7"/>
        <v>-7.3100000000000023</v>
      </c>
      <c r="V82" s="39">
        <f t="shared" si="7"/>
        <v>4.509999999999998</v>
      </c>
      <c r="W82" s="39">
        <f t="shared" si="7"/>
        <v>14.219999999999999</v>
      </c>
      <c r="X82" s="39">
        <f t="shared" si="7"/>
        <v>-14.599999999999998</v>
      </c>
      <c r="Y82" s="39">
        <f t="shared" si="7"/>
        <v>-16.79</v>
      </c>
      <c r="Z82" s="39">
        <f t="shared" si="7"/>
        <v>-17.380000000000003</v>
      </c>
      <c r="AA82" s="39">
        <f t="shared" si="7"/>
        <v>10.43</v>
      </c>
      <c r="AB82" s="40">
        <f t="shared" si="7"/>
        <v>1.9800000000000004</v>
      </c>
    </row>
    <row r="83" spans="2:28" ht="17.25" thickTop="1" thickBot="1" x14ac:dyDescent="0.3">
      <c r="B83" s="41" t="str">
        <f t="shared" si="4"/>
        <v>10.03.2023</v>
      </c>
      <c r="C83" s="44">
        <f t="shared" si="5"/>
        <v>58.529999999999994</v>
      </c>
      <c r="D83" s="45">
        <f t="shared" si="6"/>
        <v>-137.18</v>
      </c>
      <c r="E83" s="50">
        <f t="shared" si="7"/>
        <v>-6.2200000000000006</v>
      </c>
      <c r="F83" s="39">
        <f t="shared" si="7"/>
        <v>-12.870000000000003</v>
      </c>
      <c r="G83" s="39">
        <f t="shared" si="7"/>
        <v>3.6699999999999982</v>
      </c>
      <c r="H83" s="39">
        <f t="shared" si="7"/>
        <v>1.7300000000000004</v>
      </c>
      <c r="I83" s="39">
        <f t="shared" si="7"/>
        <v>1.7199999999999989</v>
      </c>
      <c r="J83" s="39">
        <f t="shared" si="7"/>
        <v>-15.640000000000002</v>
      </c>
      <c r="K83" s="39">
        <f t="shared" si="7"/>
        <v>-16.990000000000002</v>
      </c>
      <c r="L83" s="39">
        <f t="shared" si="7"/>
        <v>-15.280000000000001</v>
      </c>
      <c r="M83" s="39">
        <f t="shared" si="7"/>
        <v>17.889999999999997</v>
      </c>
      <c r="N83" s="39">
        <f t="shared" si="7"/>
        <v>1.4100000000000001</v>
      </c>
      <c r="O83" s="39">
        <f t="shared" si="7"/>
        <v>17.71</v>
      </c>
      <c r="P83" s="39">
        <f t="shared" si="7"/>
        <v>7.82</v>
      </c>
      <c r="Q83" s="39">
        <f t="shared" si="7"/>
        <v>1.1400000000000006</v>
      </c>
      <c r="R83" s="39">
        <f t="shared" si="7"/>
        <v>-12.509999999999998</v>
      </c>
      <c r="S83" s="39">
        <f t="shared" si="7"/>
        <v>-16.09</v>
      </c>
      <c r="T83" s="39">
        <f t="shared" si="7"/>
        <v>2.1500000000000021</v>
      </c>
      <c r="U83" s="39">
        <f t="shared" si="7"/>
        <v>-0.25</v>
      </c>
      <c r="V83" s="39">
        <f t="shared" si="7"/>
        <v>3.2899999999999991</v>
      </c>
      <c r="W83" s="39">
        <f t="shared" si="7"/>
        <v>-1.4299999999999997</v>
      </c>
      <c r="X83" s="39">
        <f t="shared" si="7"/>
        <v>-6.3700000000000028</v>
      </c>
      <c r="Y83" s="39">
        <f t="shared" si="7"/>
        <v>-2.6799999999999997</v>
      </c>
      <c r="Z83" s="39">
        <f t="shared" si="7"/>
        <v>-10.299999999999999</v>
      </c>
      <c r="AA83" s="39">
        <f t="shared" si="7"/>
        <v>-11.239999999999998</v>
      </c>
      <c r="AB83" s="40">
        <f t="shared" si="7"/>
        <v>-9.3100000000000023</v>
      </c>
    </row>
    <row r="84" spans="2:28" ht="17.25" thickTop="1" thickBot="1" x14ac:dyDescent="0.3">
      <c r="B84" s="41" t="str">
        <f t="shared" si="4"/>
        <v>11.03.2023</v>
      </c>
      <c r="C84" s="44">
        <f t="shared" si="5"/>
        <v>101.42000000000002</v>
      </c>
      <c r="D84" s="45">
        <f t="shared" si="6"/>
        <v>-111.61999999999999</v>
      </c>
      <c r="E84" s="50">
        <f t="shared" si="7"/>
        <v>-4.0199999999999996</v>
      </c>
      <c r="F84" s="39">
        <f t="shared" si="7"/>
        <v>13.339999999999996</v>
      </c>
      <c r="G84" s="39">
        <f t="shared" si="7"/>
        <v>-6.3099999999999987</v>
      </c>
      <c r="H84" s="39">
        <f t="shared" si="7"/>
        <v>-3.8599999999999994</v>
      </c>
      <c r="I84" s="39">
        <f t="shared" si="7"/>
        <v>0</v>
      </c>
      <c r="J84" s="39">
        <f t="shared" si="7"/>
        <v>5.93</v>
      </c>
      <c r="K84" s="39">
        <f t="shared" si="7"/>
        <v>-12.570000000000002</v>
      </c>
      <c r="L84" s="39">
        <f t="shared" si="7"/>
        <v>-16.63</v>
      </c>
      <c r="M84" s="39">
        <f t="shared" si="7"/>
        <v>13.360000000000003</v>
      </c>
      <c r="N84" s="39">
        <f t="shared" si="7"/>
        <v>9.3099999999999987</v>
      </c>
      <c r="O84" s="39">
        <f t="shared" si="7"/>
        <v>-17.009999999999998</v>
      </c>
      <c r="P84" s="39">
        <f t="shared" si="7"/>
        <v>4.41</v>
      </c>
      <c r="Q84" s="39">
        <f t="shared" si="7"/>
        <v>18.21</v>
      </c>
      <c r="R84" s="39">
        <f t="shared" si="7"/>
        <v>16.299999999999997</v>
      </c>
      <c r="S84" s="39">
        <f t="shared" si="7"/>
        <v>8.759999999999998</v>
      </c>
      <c r="T84" s="39">
        <f t="shared" si="7"/>
        <v>3.16</v>
      </c>
      <c r="U84" s="39">
        <f t="shared" si="7"/>
        <v>-5.9200000000000017</v>
      </c>
      <c r="V84" s="39">
        <f t="shared" si="7"/>
        <v>-16.09</v>
      </c>
      <c r="W84" s="39">
        <f t="shared" si="7"/>
        <v>7.7600000000000016</v>
      </c>
      <c r="X84" s="39">
        <f t="shared" si="7"/>
        <v>-6.4099999999999966</v>
      </c>
      <c r="Y84" s="39">
        <f t="shared" si="7"/>
        <v>-7.7200000000000024</v>
      </c>
      <c r="Z84" s="39">
        <f t="shared" si="7"/>
        <v>-10.499999999999996</v>
      </c>
      <c r="AA84" s="39">
        <f t="shared" si="7"/>
        <v>-4.5799999999999983</v>
      </c>
      <c r="AB84" s="40">
        <f t="shared" si="7"/>
        <v>0.88000000000000256</v>
      </c>
    </row>
    <row r="85" spans="2:28" ht="17.25" thickTop="1" thickBot="1" x14ac:dyDescent="0.3">
      <c r="B85" s="41" t="str">
        <f t="shared" si="4"/>
        <v>12.03.2023</v>
      </c>
      <c r="C85" s="44">
        <f t="shared" si="5"/>
        <v>129.52999999999997</v>
      </c>
      <c r="D85" s="45">
        <f t="shared" si="6"/>
        <v>-68.509999999999991</v>
      </c>
      <c r="E85" s="50">
        <f t="shared" si="7"/>
        <v>4.00000000000027E-2</v>
      </c>
      <c r="F85" s="39">
        <f t="shared" si="7"/>
        <v>12.529999999999998</v>
      </c>
      <c r="G85" s="39">
        <f t="shared" si="7"/>
        <v>8.9399999999999977</v>
      </c>
      <c r="H85" s="39">
        <f t="shared" si="7"/>
        <v>1.8500000000000014</v>
      </c>
      <c r="I85" s="39">
        <f t="shared" si="7"/>
        <v>0.66000000000000014</v>
      </c>
      <c r="J85" s="39">
        <f t="shared" si="7"/>
        <v>-4.1400000000000006</v>
      </c>
      <c r="K85" s="39">
        <f t="shared" si="7"/>
        <v>-16.899999999999999</v>
      </c>
      <c r="L85" s="39">
        <f t="shared" si="7"/>
        <v>3.0699999999999967</v>
      </c>
      <c r="M85" s="39">
        <f t="shared" si="7"/>
        <v>8.6499999999999986</v>
      </c>
      <c r="N85" s="39">
        <f t="shared" si="7"/>
        <v>-7.3499999999999979</v>
      </c>
      <c r="O85" s="39">
        <f t="shared" si="7"/>
        <v>-13.379999999999999</v>
      </c>
      <c r="P85" s="39">
        <f t="shared" si="7"/>
        <v>-9.4</v>
      </c>
      <c r="Q85" s="39">
        <f t="shared" si="7"/>
        <v>1.6099999999999994</v>
      </c>
      <c r="R85" s="39">
        <f t="shared" si="7"/>
        <v>-4.6400000000000006</v>
      </c>
      <c r="S85" s="39">
        <f t="shared" si="7"/>
        <v>4.7800000000000011</v>
      </c>
      <c r="T85" s="39">
        <f t="shared" ref="T85:AB85" si="8">T15+T50</f>
        <v>10.899999999999999</v>
      </c>
      <c r="U85" s="39">
        <f t="shared" si="8"/>
        <v>-12.7</v>
      </c>
      <c r="V85" s="39">
        <f t="shared" si="8"/>
        <v>1.1800000000000033</v>
      </c>
      <c r="W85" s="39">
        <f t="shared" si="8"/>
        <v>8.1799999999999962</v>
      </c>
      <c r="X85" s="39">
        <f t="shared" si="8"/>
        <v>12.429999999999996</v>
      </c>
      <c r="Y85" s="39">
        <f t="shared" si="8"/>
        <v>13.84</v>
      </c>
      <c r="Z85" s="39">
        <f t="shared" si="8"/>
        <v>13.940000000000001</v>
      </c>
      <c r="AA85" s="39">
        <f t="shared" si="8"/>
        <v>17.079999999999998</v>
      </c>
      <c r="AB85" s="40">
        <f t="shared" si="8"/>
        <v>9.8500000000000014</v>
      </c>
    </row>
    <row r="86" spans="2:28" ht="17.25" thickTop="1" thickBot="1" x14ac:dyDescent="0.3">
      <c r="B86" s="41" t="str">
        <f t="shared" si="4"/>
        <v>13.03.2023</v>
      </c>
      <c r="C86" s="44">
        <f t="shared" si="5"/>
        <v>123.39999999999999</v>
      </c>
      <c r="D86" s="45">
        <f t="shared" si="6"/>
        <v>-75.84</v>
      </c>
      <c r="E86" s="50">
        <f t="shared" ref="E86:AB96" si="9">E16+E51</f>
        <v>10.619999999999997</v>
      </c>
      <c r="F86" s="39">
        <f t="shared" si="9"/>
        <v>4.0599999999999987</v>
      </c>
      <c r="G86" s="39">
        <f t="shared" si="9"/>
        <v>-3.3000000000000007</v>
      </c>
      <c r="H86" s="39">
        <f t="shared" si="9"/>
        <v>-1.6000000000000014</v>
      </c>
      <c r="I86" s="39">
        <f t="shared" si="9"/>
        <v>1.0700000000000003</v>
      </c>
      <c r="J86" s="39">
        <f t="shared" si="9"/>
        <v>16.440000000000001</v>
      </c>
      <c r="K86" s="39">
        <f t="shared" si="9"/>
        <v>3.09</v>
      </c>
      <c r="L86" s="39">
        <f t="shared" si="9"/>
        <v>2.5199999999999996</v>
      </c>
      <c r="M86" s="39">
        <f t="shared" si="9"/>
        <v>16.459999999999997</v>
      </c>
      <c r="N86" s="39">
        <f t="shared" si="9"/>
        <v>18.000000000000004</v>
      </c>
      <c r="O86" s="39">
        <f t="shared" si="9"/>
        <v>12.759999999999998</v>
      </c>
      <c r="P86" s="39">
        <f t="shared" si="9"/>
        <v>2.1700000000000017</v>
      </c>
      <c r="Q86" s="39">
        <f t="shared" si="9"/>
        <v>-13.79</v>
      </c>
      <c r="R86" s="39">
        <f t="shared" si="9"/>
        <v>-3.7699999999999978</v>
      </c>
      <c r="S86" s="39">
        <f t="shared" si="9"/>
        <v>-6.4100000000000037</v>
      </c>
      <c r="T86" s="39">
        <f t="shared" si="9"/>
        <v>-16.160000000000004</v>
      </c>
      <c r="U86" s="39">
        <f t="shared" si="9"/>
        <v>4.2000000000000028</v>
      </c>
      <c r="V86" s="39">
        <f t="shared" si="9"/>
        <v>10.09</v>
      </c>
      <c r="W86" s="39">
        <f t="shared" si="9"/>
        <v>5.5</v>
      </c>
      <c r="X86" s="39">
        <f t="shared" si="9"/>
        <v>-4.5299999999999994</v>
      </c>
      <c r="Y86" s="39">
        <f t="shared" si="9"/>
        <v>6.870000000000001</v>
      </c>
      <c r="Z86" s="39">
        <f t="shared" si="9"/>
        <v>9.5499999999999972</v>
      </c>
      <c r="AA86" s="39">
        <f t="shared" si="9"/>
        <v>-12.379999999999999</v>
      </c>
      <c r="AB86" s="40">
        <f t="shared" si="9"/>
        <v>-13.899999999999999</v>
      </c>
    </row>
    <row r="87" spans="2:28" ht="17.25" thickTop="1" thickBot="1" x14ac:dyDescent="0.3">
      <c r="B87" s="41" t="str">
        <f t="shared" si="4"/>
        <v>14.03.2023</v>
      </c>
      <c r="C87" s="44">
        <f t="shared" si="5"/>
        <v>93.679999999999993</v>
      </c>
      <c r="D87" s="45">
        <f t="shared" si="6"/>
        <v>-100.43</v>
      </c>
      <c r="E87" s="38">
        <f t="shared" si="9"/>
        <v>3.9299999999999962</v>
      </c>
      <c r="F87" s="39">
        <f t="shared" si="9"/>
        <v>-1.9600000000000009</v>
      </c>
      <c r="G87" s="39">
        <f t="shared" si="9"/>
        <v>8.0599999999999987</v>
      </c>
      <c r="H87" s="39">
        <f t="shared" si="9"/>
        <v>-5.2899999999999991</v>
      </c>
      <c r="I87" s="39">
        <f t="shared" si="9"/>
        <v>0</v>
      </c>
      <c r="J87" s="39">
        <f t="shared" si="9"/>
        <v>13.48</v>
      </c>
      <c r="K87" s="39">
        <f t="shared" si="9"/>
        <v>-2.0399999999999991</v>
      </c>
      <c r="L87" s="39">
        <f t="shared" si="9"/>
        <v>-11.43</v>
      </c>
      <c r="M87" s="39">
        <f t="shared" si="9"/>
        <v>-13.32</v>
      </c>
      <c r="N87" s="39">
        <f t="shared" si="9"/>
        <v>-16.09</v>
      </c>
      <c r="O87" s="39">
        <f t="shared" si="9"/>
        <v>-6.740000000000002</v>
      </c>
      <c r="P87" s="39">
        <f t="shared" si="9"/>
        <v>-2.2100000000000009</v>
      </c>
      <c r="Q87" s="39">
        <f t="shared" si="9"/>
        <v>-4.870000000000001</v>
      </c>
      <c r="R87" s="39">
        <f t="shared" si="9"/>
        <v>-14.39</v>
      </c>
      <c r="S87" s="39">
        <f t="shared" si="9"/>
        <v>9.850000000000005</v>
      </c>
      <c r="T87" s="39">
        <f t="shared" si="9"/>
        <v>-7.51</v>
      </c>
      <c r="U87" s="39">
        <f t="shared" si="9"/>
        <v>1.25</v>
      </c>
      <c r="V87" s="39">
        <f t="shared" si="9"/>
        <v>5.52</v>
      </c>
      <c r="W87" s="39">
        <f t="shared" si="9"/>
        <v>15.039999999999996</v>
      </c>
      <c r="X87" s="39">
        <f t="shared" si="9"/>
        <v>-10.25</v>
      </c>
      <c r="Y87" s="39">
        <f t="shared" si="9"/>
        <v>17.41</v>
      </c>
      <c r="Z87" s="39">
        <f t="shared" si="9"/>
        <v>-4.3300000000000018</v>
      </c>
      <c r="AA87" s="39">
        <f t="shared" si="9"/>
        <v>9.6700000000000017</v>
      </c>
      <c r="AB87" s="40">
        <f t="shared" si="9"/>
        <v>9.4699999999999989</v>
      </c>
    </row>
    <row r="88" spans="2:28" ht="17.25" thickTop="1" thickBot="1" x14ac:dyDescent="0.3">
      <c r="B88" s="41" t="str">
        <f t="shared" si="4"/>
        <v>15.03.2023</v>
      </c>
      <c r="C88" s="44">
        <f t="shared" si="5"/>
        <v>150.56</v>
      </c>
      <c r="D88" s="45">
        <f t="shared" si="6"/>
        <v>-55.489999999999995</v>
      </c>
      <c r="E88" s="50">
        <f t="shared" si="9"/>
        <v>-15.120000000000001</v>
      </c>
      <c r="F88" s="39">
        <f t="shared" si="9"/>
        <v>-2.84</v>
      </c>
      <c r="G88" s="39">
        <f t="shared" si="9"/>
        <v>-4.139999999999997</v>
      </c>
      <c r="H88" s="39">
        <f t="shared" si="9"/>
        <v>-5.26</v>
      </c>
      <c r="I88" s="39">
        <f t="shared" si="9"/>
        <v>-3.6900000000000013</v>
      </c>
      <c r="J88" s="39">
        <f t="shared" si="9"/>
        <v>-15.64</v>
      </c>
      <c r="K88" s="39">
        <f t="shared" si="9"/>
        <v>9.3199999999999967</v>
      </c>
      <c r="L88" s="39">
        <f t="shared" si="9"/>
        <v>15.929999999999996</v>
      </c>
      <c r="M88" s="39">
        <f t="shared" si="9"/>
        <v>14</v>
      </c>
      <c r="N88" s="39">
        <f t="shared" si="9"/>
        <v>10.459999999999997</v>
      </c>
      <c r="O88" s="39">
        <f t="shared" si="9"/>
        <v>16.479999999999997</v>
      </c>
      <c r="P88" s="39">
        <f t="shared" si="9"/>
        <v>9.0100000000000016</v>
      </c>
      <c r="Q88" s="39">
        <f t="shared" si="9"/>
        <v>-1.4700000000000024</v>
      </c>
      <c r="R88" s="39">
        <f t="shared" si="9"/>
        <v>15.059999999999999</v>
      </c>
      <c r="S88" s="39">
        <f t="shared" si="9"/>
        <v>13.739999999999998</v>
      </c>
      <c r="T88" s="39">
        <f t="shared" si="9"/>
        <v>3.41</v>
      </c>
      <c r="U88" s="39">
        <f t="shared" si="9"/>
        <v>0.17999999999999972</v>
      </c>
      <c r="V88" s="39">
        <f t="shared" si="9"/>
        <v>-6.0400000000000009</v>
      </c>
      <c r="W88" s="39">
        <f t="shared" si="9"/>
        <v>-1.2899999999999991</v>
      </c>
      <c r="X88" s="39">
        <f t="shared" si="9"/>
        <v>3.4800000000000004</v>
      </c>
      <c r="Y88" s="39">
        <f t="shared" si="9"/>
        <v>15.300000000000004</v>
      </c>
      <c r="Z88" s="39">
        <f t="shared" si="9"/>
        <v>11.119999999999994</v>
      </c>
      <c r="AA88" s="39">
        <f t="shared" si="9"/>
        <v>9.3800000000000026</v>
      </c>
      <c r="AB88" s="40">
        <f t="shared" si="9"/>
        <v>3.6900000000000013</v>
      </c>
    </row>
    <row r="89" spans="2:28" ht="17.25" thickTop="1" thickBot="1" x14ac:dyDescent="0.3">
      <c r="B89" s="41" t="str">
        <f t="shared" si="4"/>
        <v>16.03.2023</v>
      </c>
      <c r="C89" s="44">
        <f t="shared" si="5"/>
        <v>254.48</v>
      </c>
      <c r="D89" s="45">
        <f t="shared" si="6"/>
        <v>-27.990000000000002</v>
      </c>
      <c r="E89" s="50">
        <f t="shared" si="9"/>
        <v>6.6699999999999982</v>
      </c>
      <c r="F89" s="39">
        <f t="shared" si="9"/>
        <v>-7.3000000000000007</v>
      </c>
      <c r="G89" s="39">
        <f t="shared" si="9"/>
        <v>11.84</v>
      </c>
      <c r="H89" s="39">
        <f t="shared" si="9"/>
        <v>7.490000000000002</v>
      </c>
      <c r="I89" s="39">
        <f t="shared" si="9"/>
        <v>13.400000000000002</v>
      </c>
      <c r="J89" s="39">
        <f t="shared" si="9"/>
        <v>7.0500000000000007</v>
      </c>
      <c r="K89" s="39">
        <f t="shared" si="9"/>
        <v>17.25</v>
      </c>
      <c r="L89" s="39">
        <f t="shared" si="9"/>
        <v>3.9200000000000017</v>
      </c>
      <c r="M89" s="39">
        <f t="shared" si="9"/>
        <v>12.880000000000003</v>
      </c>
      <c r="N89" s="39">
        <f t="shared" si="9"/>
        <v>17.399999999999999</v>
      </c>
      <c r="O89" s="39">
        <f t="shared" si="9"/>
        <v>16.250000000000004</v>
      </c>
      <c r="P89" s="39">
        <f t="shared" si="9"/>
        <v>17.140000000000004</v>
      </c>
      <c r="Q89" s="39">
        <f t="shared" si="9"/>
        <v>16.999999999999996</v>
      </c>
      <c r="R89" s="39">
        <f t="shared" si="9"/>
        <v>17.149999999999999</v>
      </c>
      <c r="S89" s="39">
        <f t="shared" si="9"/>
        <v>16.11</v>
      </c>
      <c r="T89" s="39">
        <f t="shared" si="9"/>
        <v>12.969999999999995</v>
      </c>
      <c r="U89" s="39">
        <f t="shared" si="9"/>
        <v>2.5700000000000003</v>
      </c>
      <c r="V89" s="39">
        <f t="shared" si="9"/>
        <v>9.59</v>
      </c>
      <c r="W89" s="39">
        <f t="shared" si="9"/>
        <v>17.320000000000004</v>
      </c>
      <c r="X89" s="39">
        <f t="shared" si="9"/>
        <v>2.09</v>
      </c>
      <c r="Y89" s="39">
        <f t="shared" si="9"/>
        <v>-15.75</v>
      </c>
      <c r="Z89" s="39">
        <f t="shared" si="9"/>
        <v>-4.9400000000000013</v>
      </c>
      <c r="AA89" s="39">
        <f t="shared" si="9"/>
        <v>13.07</v>
      </c>
      <c r="AB89" s="40">
        <f t="shared" si="9"/>
        <v>15.319999999999997</v>
      </c>
    </row>
    <row r="90" spans="2:28" ht="17.25" thickTop="1" thickBot="1" x14ac:dyDescent="0.3">
      <c r="B90" s="41" t="str">
        <f t="shared" si="4"/>
        <v>17.03.2023</v>
      </c>
      <c r="C90" s="44">
        <f t="shared" si="5"/>
        <v>129.76000000000002</v>
      </c>
      <c r="D90" s="45">
        <f t="shared" si="6"/>
        <v>-123.43</v>
      </c>
      <c r="E90" s="50">
        <f t="shared" si="9"/>
        <v>6.5</v>
      </c>
      <c r="F90" s="39">
        <f t="shared" si="9"/>
        <v>16.280000000000005</v>
      </c>
      <c r="G90" s="39">
        <f t="shared" si="9"/>
        <v>18.2</v>
      </c>
      <c r="H90" s="39">
        <f t="shared" si="9"/>
        <v>18.57</v>
      </c>
      <c r="I90" s="39">
        <f t="shared" si="9"/>
        <v>15.599999999999998</v>
      </c>
      <c r="J90" s="39">
        <f t="shared" si="9"/>
        <v>12.240000000000002</v>
      </c>
      <c r="K90" s="39">
        <f t="shared" si="9"/>
        <v>-11.309999999999999</v>
      </c>
      <c r="L90" s="39">
        <f t="shared" si="9"/>
        <v>-1.7900000000000027</v>
      </c>
      <c r="M90" s="39">
        <f t="shared" si="9"/>
        <v>16.149999999999999</v>
      </c>
      <c r="N90" s="39">
        <f t="shared" si="9"/>
        <v>5.8999999999999986</v>
      </c>
      <c r="O90" s="39">
        <f t="shared" si="9"/>
        <v>-13.450000000000001</v>
      </c>
      <c r="P90" s="39">
        <f t="shared" si="9"/>
        <v>-17.080000000000002</v>
      </c>
      <c r="Q90" s="39">
        <f t="shared" si="9"/>
        <v>-1.3200000000000003</v>
      </c>
      <c r="R90" s="39">
        <f t="shared" si="9"/>
        <v>-10.95</v>
      </c>
      <c r="S90" s="39">
        <f t="shared" si="9"/>
        <v>-15.77</v>
      </c>
      <c r="T90" s="39">
        <f t="shared" si="9"/>
        <v>2.5999999999999979</v>
      </c>
      <c r="U90" s="39">
        <f t="shared" si="9"/>
        <v>10.940000000000005</v>
      </c>
      <c r="V90" s="39">
        <f t="shared" si="9"/>
        <v>4.9199999999999982</v>
      </c>
      <c r="W90" s="39">
        <f t="shared" si="9"/>
        <v>-8.1300000000000008</v>
      </c>
      <c r="X90" s="39">
        <f t="shared" si="9"/>
        <v>-17.230000000000004</v>
      </c>
      <c r="Y90" s="39">
        <f t="shared" si="9"/>
        <v>-3.16</v>
      </c>
      <c r="Z90" s="39">
        <f t="shared" si="9"/>
        <v>-8.1499999999999986</v>
      </c>
      <c r="AA90" s="39">
        <f t="shared" si="9"/>
        <v>1.8599999999999994</v>
      </c>
      <c r="AB90" s="40">
        <f t="shared" si="9"/>
        <v>-15.090000000000002</v>
      </c>
    </row>
    <row r="91" spans="2:28" ht="17.25" thickTop="1" thickBot="1" x14ac:dyDescent="0.3">
      <c r="B91" s="41" t="str">
        <f t="shared" si="4"/>
        <v>18.03.2023</v>
      </c>
      <c r="C91" s="44">
        <f t="shared" si="5"/>
        <v>127.79</v>
      </c>
      <c r="D91" s="45">
        <f t="shared" si="6"/>
        <v>-66.010000000000005</v>
      </c>
      <c r="E91" s="50">
        <f t="shared" si="9"/>
        <v>-8.4999999999999964</v>
      </c>
      <c r="F91" s="39">
        <f t="shared" si="9"/>
        <v>-7.9999999999998295E-2</v>
      </c>
      <c r="G91" s="39">
        <f t="shared" si="9"/>
        <v>15.200000000000003</v>
      </c>
      <c r="H91" s="39">
        <f t="shared" si="9"/>
        <v>8.3100000000000023</v>
      </c>
      <c r="I91" s="39">
        <f t="shared" si="9"/>
        <v>6.2200000000000024</v>
      </c>
      <c r="J91" s="39">
        <f t="shared" si="9"/>
        <v>14.29</v>
      </c>
      <c r="K91" s="39">
        <f t="shared" si="9"/>
        <v>-15.71</v>
      </c>
      <c r="L91" s="39">
        <f t="shared" si="9"/>
        <v>-9.2900000000000027</v>
      </c>
      <c r="M91" s="39">
        <f t="shared" si="9"/>
        <v>-3.7800000000000011</v>
      </c>
      <c r="N91" s="39">
        <f t="shared" si="9"/>
        <v>12.110000000000003</v>
      </c>
      <c r="O91" s="39">
        <f t="shared" si="9"/>
        <v>15.969999999999995</v>
      </c>
      <c r="P91" s="39">
        <f t="shared" si="9"/>
        <v>16.369999999999997</v>
      </c>
      <c r="Q91" s="39">
        <f t="shared" si="9"/>
        <v>-5.2199999999999989</v>
      </c>
      <c r="R91" s="39">
        <f t="shared" si="9"/>
        <v>-9.9700000000000006</v>
      </c>
      <c r="S91" s="39">
        <f t="shared" si="9"/>
        <v>-13.320000000000002</v>
      </c>
      <c r="T91" s="39">
        <f t="shared" si="9"/>
        <v>3.34</v>
      </c>
      <c r="U91" s="39">
        <f t="shared" si="9"/>
        <v>4.8500000000000014</v>
      </c>
      <c r="V91" s="39">
        <f t="shared" si="9"/>
        <v>4.629999999999999</v>
      </c>
      <c r="W91" s="39">
        <f t="shared" si="9"/>
        <v>9.8700000000000045</v>
      </c>
      <c r="X91" s="39">
        <f t="shared" si="9"/>
        <v>5.3599999999999994</v>
      </c>
      <c r="Y91" s="39">
        <f t="shared" si="9"/>
        <v>3.009999999999998</v>
      </c>
      <c r="Z91" s="39">
        <f t="shared" si="9"/>
        <v>-0.14000000000000057</v>
      </c>
      <c r="AA91" s="39">
        <f t="shared" si="9"/>
        <v>7.1700000000000017</v>
      </c>
      <c r="AB91" s="40">
        <f t="shared" si="9"/>
        <v>1.0900000000000034</v>
      </c>
    </row>
    <row r="92" spans="2:28" ht="17.25" thickTop="1" thickBot="1" x14ac:dyDescent="0.3">
      <c r="B92" s="41" t="str">
        <f t="shared" si="4"/>
        <v>19.03.2023</v>
      </c>
      <c r="C92" s="44">
        <f t="shared" si="5"/>
        <v>100.87999999999998</v>
      </c>
      <c r="D92" s="45">
        <f t="shared" si="6"/>
        <v>-127.57</v>
      </c>
      <c r="E92" s="50">
        <f t="shared" si="9"/>
        <v>5.379999999999999</v>
      </c>
      <c r="F92" s="39">
        <f t="shared" si="9"/>
        <v>-4.4800000000000004</v>
      </c>
      <c r="G92" s="39">
        <f t="shared" si="9"/>
        <v>-8.51</v>
      </c>
      <c r="H92" s="39">
        <f t="shared" si="9"/>
        <v>-11.38</v>
      </c>
      <c r="I92" s="39">
        <f t="shared" si="9"/>
        <v>-7.9999999999999982</v>
      </c>
      <c r="J92" s="39">
        <f t="shared" si="9"/>
        <v>5.9499999999999993</v>
      </c>
      <c r="K92" s="39">
        <f t="shared" si="9"/>
        <v>-12.74</v>
      </c>
      <c r="L92" s="39">
        <f t="shared" si="9"/>
        <v>11.309999999999999</v>
      </c>
      <c r="M92" s="39">
        <f t="shared" si="9"/>
        <v>7.0300000000000011</v>
      </c>
      <c r="N92" s="39">
        <f t="shared" si="9"/>
        <v>12.14</v>
      </c>
      <c r="O92" s="39">
        <f t="shared" si="9"/>
        <v>-12.81</v>
      </c>
      <c r="P92" s="39">
        <f t="shared" si="9"/>
        <v>-15.339999999999998</v>
      </c>
      <c r="Q92" s="39">
        <f t="shared" si="9"/>
        <v>8.9799999999999969</v>
      </c>
      <c r="R92" s="39">
        <f t="shared" si="9"/>
        <v>10.690000000000001</v>
      </c>
      <c r="S92" s="39">
        <f t="shared" si="9"/>
        <v>-5.4600000000000009</v>
      </c>
      <c r="T92" s="39">
        <f t="shared" si="9"/>
        <v>-11.24</v>
      </c>
      <c r="U92" s="39">
        <f t="shared" si="9"/>
        <v>-5.8599999999999994</v>
      </c>
      <c r="V92" s="39">
        <f t="shared" si="9"/>
        <v>10.559999999999995</v>
      </c>
      <c r="W92" s="39">
        <f t="shared" si="9"/>
        <v>16.3</v>
      </c>
      <c r="X92" s="39">
        <f t="shared" si="9"/>
        <v>6.5200000000000031</v>
      </c>
      <c r="Y92" s="39">
        <f t="shared" si="9"/>
        <v>-0.19000000000000128</v>
      </c>
      <c r="Z92" s="39">
        <f t="shared" si="9"/>
        <v>-16.060000000000002</v>
      </c>
      <c r="AA92" s="39">
        <f t="shared" si="9"/>
        <v>6.02</v>
      </c>
      <c r="AB92" s="40">
        <f t="shared" si="9"/>
        <v>-15.5</v>
      </c>
    </row>
    <row r="93" spans="2:28" ht="17.25" thickTop="1" thickBot="1" x14ac:dyDescent="0.3">
      <c r="B93" s="41" t="str">
        <f t="shared" si="4"/>
        <v>20.03.2023</v>
      </c>
      <c r="C93" s="44">
        <f t="shared" si="5"/>
        <v>143.97</v>
      </c>
      <c r="D93" s="45">
        <f t="shared" si="6"/>
        <v>-138.46</v>
      </c>
      <c r="E93" s="50">
        <f t="shared" si="9"/>
        <v>-14.900000000000002</v>
      </c>
      <c r="F93" s="39">
        <f t="shared" si="9"/>
        <v>10.279999999999998</v>
      </c>
      <c r="G93" s="39">
        <f t="shared" si="9"/>
        <v>12</v>
      </c>
      <c r="H93" s="39">
        <f t="shared" si="9"/>
        <v>1.4400000000000013</v>
      </c>
      <c r="I93" s="39">
        <f t="shared" si="9"/>
        <v>-5.2799999999999976</v>
      </c>
      <c r="J93" s="39">
        <f t="shared" si="9"/>
        <v>14.690000000000001</v>
      </c>
      <c r="K93" s="39">
        <f t="shared" si="9"/>
        <v>11.620000000000005</v>
      </c>
      <c r="L93" s="39">
        <f t="shared" si="9"/>
        <v>-14.46</v>
      </c>
      <c r="M93" s="39">
        <f t="shared" si="9"/>
        <v>18.210000000000004</v>
      </c>
      <c r="N93" s="39">
        <f t="shared" si="9"/>
        <v>18.270000000000003</v>
      </c>
      <c r="O93" s="39">
        <f t="shared" si="9"/>
        <v>-5.48</v>
      </c>
      <c r="P93" s="39">
        <f t="shared" si="9"/>
        <v>-15.889999999999999</v>
      </c>
      <c r="Q93" s="39">
        <f t="shared" si="9"/>
        <v>-13.540000000000003</v>
      </c>
      <c r="R93" s="39">
        <f t="shared" si="9"/>
        <v>17.909999999999997</v>
      </c>
      <c r="S93" s="39">
        <f t="shared" si="9"/>
        <v>9.0100000000000016</v>
      </c>
      <c r="T93" s="39">
        <f t="shared" si="9"/>
        <v>9.5499999999999972</v>
      </c>
      <c r="U93" s="39">
        <f t="shared" si="9"/>
        <v>15.14</v>
      </c>
      <c r="V93" s="39">
        <f t="shared" si="9"/>
        <v>-15.069999999999999</v>
      </c>
      <c r="W93" s="39">
        <f t="shared" si="9"/>
        <v>-8.11</v>
      </c>
      <c r="X93" s="39">
        <f t="shared" si="9"/>
        <v>-13.379999999999999</v>
      </c>
      <c r="Y93" s="39">
        <f t="shared" si="9"/>
        <v>-16.309999999999999</v>
      </c>
      <c r="Z93" s="39">
        <f t="shared" si="9"/>
        <v>-16.04</v>
      </c>
      <c r="AA93" s="39">
        <f t="shared" si="9"/>
        <v>0.98000000000000043</v>
      </c>
      <c r="AB93" s="40">
        <f t="shared" si="9"/>
        <v>4.870000000000001</v>
      </c>
    </row>
    <row r="94" spans="2:28" ht="17.25" thickTop="1" thickBot="1" x14ac:dyDescent="0.3">
      <c r="B94" s="41" t="str">
        <f t="shared" si="4"/>
        <v>21.03.2023</v>
      </c>
      <c r="C94" s="44">
        <f t="shared" si="5"/>
        <v>152.07</v>
      </c>
      <c r="D94" s="45">
        <f t="shared" si="6"/>
        <v>-83.11999999999999</v>
      </c>
      <c r="E94" s="50">
        <f t="shared" si="9"/>
        <v>5.740000000000002</v>
      </c>
      <c r="F94" s="39">
        <f t="shared" si="9"/>
        <v>14.770000000000003</v>
      </c>
      <c r="G94" s="39">
        <f t="shared" si="9"/>
        <v>14.169999999999998</v>
      </c>
      <c r="H94" s="39">
        <f t="shared" si="9"/>
        <v>3.7699999999999996</v>
      </c>
      <c r="I94" s="39">
        <f t="shared" si="9"/>
        <v>2.379999999999999</v>
      </c>
      <c r="J94" s="39">
        <f t="shared" si="9"/>
        <v>10.760000000000002</v>
      </c>
      <c r="K94" s="39">
        <f t="shared" si="9"/>
        <v>8.519999999999996</v>
      </c>
      <c r="L94" s="39">
        <f t="shared" si="9"/>
        <v>8.5799999999999983</v>
      </c>
      <c r="M94" s="39">
        <f t="shared" si="9"/>
        <v>4.2199999999999989</v>
      </c>
      <c r="N94" s="39">
        <f t="shared" si="9"/>
        <v>-16.029999999999998</v>
      </c>
      <c r="O94" s="39">
        <f t="shared" si="9"/>
        <v>-3.8100000000000023</v>
      </c>
      <c r="P94" s="39">
        <f t="shared" si="9"/>
        <v>13.009999999999998</v>
      </c>
      <c r="Q94" s="39">
        <f t="shared" si="9"/>
        <v>15.98</v>
      </c>
      <c r="R94" s="39">
        <f t="shared" si="9"/>
        <v>12.559999999999999</v>
      </c>
      <c r="S94" s="39">
        <f t="shared" si="9"/>
        <v>12.890000000000004</v>
      </c>
      <c r="T94" s="39">
        <f t="shared" si="9"/>
        <v>-3.3900000000000006</v>
      </c>
      <c r="U94" s="39">
        <f t="shared" si="9"/>
        <v>12.679999999999996</v>
      </c>
      <c r="V94" s="39">
        <f t="shared" si="9"/>
        <v>-15.9</v>
      </c>
      <c r="W94" s="39">
        <f t="shared" si="9"/>
        <v>-6.7999999999999989</v>
      </c>
      <c r="X94" s="39">
        <f t="shared" si="9"/>
        <v>-0.71999999999999886</v>
      </c>
      <c r="Y94" s="39">
        <f t="shared" si="9"/>
        <v>-16.18</v>
      </c>
      <c r="Z94" s="39">
        <f t="shared" si="9"/>
        <v>-5.3000000000000007</v>
      </c>
      <c r="AA94" s="39">
        <f t="shared" si="9"/>
        <v>12.04</v>
      </c>
      <c r="AB94" s="40">
        <f t="shared" si="9"/>
        <v>-14.99</v>
      </c>
    </row>
    <row r="95" spans="2:28" ht="17.25" thickTop="1" thickBot="1" x14ac:dyDescent="0.3">
      <c r="B95" s="41" t="str">
        <f t="shared" si="4"/>
        <v>22.03.2023</v>
      </c>
      <c r="C95" s="44">
        <f t="shared" si="5"/>
        <v>124.23000000000003</v>
      </c>
      <c r="D95" s="45">
        <f t="shared" si="6"/>
        <v>-86.460000000000008</v>
      </c>
      <c r="E95" s="50">
        <f t="shared" si="9"/>
        <v>-16.52</v>
      </c>
      <c r="F95" s="39">
        <f t="shared" si="9"/>
        <v>11.230000000000004</v>
      </c>
      <c r="G95" s="39">
        <f t="shared" si="9"/>
        <v>3.2699999999999996</v>
      </c>
      <c r="H95" s="39">
        <f t="shared" si="9"/>
        <v>0</v>
      </c>
      <c r="I95" s="39">
        <f t="shared" si="9"/>
        <v>0</v>
      </c>
      <c r="J95" s="39">
        <f t="shared" si="9"/>
        <v>9.0900000000000034</v>
      </c>
      <c r="K95" s="39">
        <f t="shared" si="9"/>
        <v>-3.8800000000000026</v>
      </c>
      <c r="L95" s="39">
        <f t="shared" si="9"/>
        <v>-8.0900000000000016</v>
      </c>
      <c r="M95" s="39">
        <f t="shared" si="9"/>
        <v>-7.3400000000000016</v>
      </c>
      <c r="N95" s="39">
        <f t="shared" si="9"/>
        <v>11.23</v>
      </c>
      <c r="O95" s="39">
        <f t="shared" si="9"/>
        <v>17.210000000000004</v>
      </c>
      <c r="P95" s="39">
        <f t="shared" si="9"/>
        <v>-1.8999999999999986</v>
      </c>
      <c r="Q95" s="39">
        <f t="shared" si="9"/>
        <v>-7.23</v>
      </c>
      <c r="R95" s="39">
        <f t="shared" si="9"/>
        <v>-6.1199999999999992</v>
      </c>
      <c r="S95" s="39">
        <f t="shared" si="9"/>
        <v>15.060000000000002</v>
      </c>
      <c r="T95" s="39">
        <f t="shared" si="9"/>
        <v>-12.979999999999999</v>
      </c>
      <c r="U95" s="39">
        <f t="shared" si="9"/>
        <v>0.44999999999999929</v>
      </c>
      <c r="V95" s="39">
        <f t="shared" si="9"/>
        <v>-13.780000000000001</v>
      </c>
      <c r="W95" s="39">
        <f t="shared" si="9"/>
        <v>-8.620000000000001</v>
      </c>
      <c r="X95" s="39">
        <f t="shared" si="9"/>
        <v>8.7100000000000009</v>
      </c>
      <c r="Y95" s="39">
        <f t="shared" si="9"/>
        <v>17.309999999999995</v>
      </c>
      <c r="Z95" s="39">
        <f t="shared" si="9"/>
        <v>8.98</v>
      </c>
      <c r="AA95" s="39">
        <f t="shared" si="9"/>
        <v>16.36</v>
      </c>
      <c r="AB95" s="40">
        <f t="shared" si="9"/>
        <v>5.3300000000000018</v>
      </c>
    </row>
    <row r="96" spans="2:28" ht="17.25" thickTop="1" thickBot="1" x14ac:dyDescent="0.3">
      <c r="B96" s="41" t="str">
        <f t="shared" si="4"/>
        <v>23.03.2023</v>
      </c>
      <c r="C96" s="44">
        <f t="shared" si="5"/>
        <v>97.75</v>
      </c>
      <c r="D96" s="45">
        <f t="shared" si="6"/>
        <v>-160.30000000000001</v>
      </c>
      <c r="E96" s="50">
        <f t="shared" si="9"/>
        <v>-10.189999999999998</v>
      </c>
      <c r="F96" s="39">
        <f t="shared" si="9"/>
        <v>5.2100000000000009</v>
      </c>
      <c r="G96" s="39">
        <f t="shared" si="9"/>
        <v>8.7800000000000047</v>
      </c>
      <c r="H96" s="39">
        <f t="shared" si="9"/>
        <v>2.09</v>
      </c>
      <c r="I96" s="39">
        <f t="shared" si="9"/>
        <v>1.3200000000000003</v>
      </c>
      <c r="J96" s="39">
        <f t="shared" si="9"/>
        <v>-8.56</v>
      </c>
      <c r="K96" s="39">
        <f t="shared" si="9"/>
        <v>-14.71</v>
      </c>
      <c r="L96" s="39">
        <f t="shared" si="9"/>
        <v>-10.959999999999999</v>
      </c>
      <c r="M96" s="39">
        <f t="shared" si="9"/>
        <v>-11.51</v>
      </c>
      <c r="N96" s="39">
        <f t="shared" si="9"/>
        <v>-13.659999999999998</v>
      </c>
      <c r="O96" s="39">
        <f t="shared" si="9"/>
        <v>-16.130000000000003</v>
      </c>
      <c r="P96" s="39">
        <f t="shared" si="9"/>
        <v>-15.760000000000002</v>
      </c>
      <c r="Q96" s="39">
        <f t="shared" si="9"/>
        <v>10.939999999999998</v>
      </c>
      <c r="R96" s="39">
        <f t="shared" si="9"/>
        <v>3.4800000000000004</v>
      </c>
      <c r="S96" s="39">
        <f t="shared" si="9"/>
        <v>16.2</v>
      </c>
      <c r="T96" s="39">
        <f t="shared" ref="T96:AB96" si="10">T26+T61</f>
        <v>11.690000000000005</v>
      </c>
      <c r="U96" s="39">
        <f t="shared" si="10"/>
        <v>16.230000000000004</v>
      </c>
      <c r="V96" s="39">
        <f t="shared" si="10"/>
        <v>-3.0900000000000034</v>
      </c>
      <c r="W96" s="39">
        <f t="shared" si="10"/>
        <v>-15.679999999999998</v>
      </c>
      <c r="X96" s="39">
        <f t="shared" si="10"/>
        <v>-13.059999999999999</v>
      </c>
      <c r="Y96" s="39">
        <f t="shared" si="10"/>
        <v>-11.089999999999998</v>
      </c>
      <c r="Z96" s="39">
        <f t="shared" si="10"/>
        <v>-15.900000000000002</v>
      </c>
      <c r="AA96" s="39">
        <f t="shared" si="10"/>
        <v>12.36</v>
      </c>
      <c r="AB96" s="40">
        <f t="shared" si="10"/>
        <v>9.4499999999999957</v>
      </c>
    </row>
    <row r="97" spans="2:28" ht="17.25" thickTop="1" thickBot="1" x14ac:dyDescent="0.3">
      <c r="B97" s="41" t="str">
        <f t="shared" si="4"/>
        <v>24.03.2023</v>
      </c>
      <c r="C97" s="44">
        <f t="shared" si="5"/>
        <v>107.58999999999999</v>
      </c>
      <c r="D97" s="45">
        <f t="shared" si="6"/>
        <v>-149.43</v>
      </c>
      <c r="E97" s="50">
        <f t="shared" ref="E97:AB104" si="11">E27+E62</f>
        <v>-15.8</v>
      </c>
      <c r="F97" s="39">
        <f t="shared" si="11"/>
        <v>10.84</v>
      </c>
      <c r="G97" s="39">
        <f t="shared" si="11"/>
        <v>-6.1300000000000008</v>
      </c>
      <c r="H97" s="39">
        <f t="shared" si="11"/>
        <v>-5.4499999999999975</v>
      </c>
      <c r="I97" s="39">
        <f t="shared" si="11"/>
        <v>-9.0399999999999991</v>
      </c>
      <c r="J97" s="39">
        <f t="shared" si="11"/>
        <v>-0.46999999999999886</v>
      </c>
      <c r="K97" s="39">
        <f t="shared" si="11"/>
        <v>-16.490000000000002</v>
      </c>
      <c r="L97" s="39">
        <f t="shared" si="11"/>
        <v>10.530000000000001</v>
      </c>
      <c r="M97" s="39">
        <f t="shared" si="11"/>
        <v>15.530000000000005</v>
      </c>
      <c r="N97" s="39">
        <f t="shared" si="11"/>
        <v>7.6499999999999986</v>
      </c>
      <c r="O97" s="39">
        <f t="shared" si="11"/>
        <v>14.34</v>
      </c>
      <c r="P97" s="39">
        <f t="shared" si="11"/>
        <v>12.299999999999997</v>
      </c>
      <c r="Q97" s="39">
        <f t="shared" si="11"/>
        <v>10.130000000000003</v>
      </c>
      <c r="R97" s="39">
        <f t="shared" si="11"/>
        <v>-2.2099999999999973</v>
      </c>
      <c r="S97" s="39">
        <f t="shared" si="11"/>
        <v>-4.6499999999999986</v>
      </c>
      <c r="T97" s="39">
        <f t="shared" si="11"/>
        <v>-15.42</v>
      </c>
      <c r="U97" s="39">
        <f t="shared" si="11"/>
        <v>11.91</v>
      </c>
      <c r="V97" s="39">
        <f t="shared" si="11"/>
        <v>14.36</v>
      </c>
      <c r="W97" s="39">
        <f t="shared" si="11"/>
        <v>-5.2800000000000011</v>
      </c>
      <c r="X97" s="39">
        <f t="shared" si="11"/>
        <v>-16.350000000000001</v>
      </c>
      <c r="Y97" s="39">
        <f t="shared" si="11"/>
        <v>-15.440000000000003</v>
      </c>
      <c r="Z97" s="39">
        <f t="shared" si="11"/>
        <v>-15.9</v>
      </c>
      <c r="AA97" s="39">
        <f t="shared" si="11"/>
        <v>-4.5600000000000023</v>
      </c>
      <c r="AB97" s="40">
        <f t="shared" si="11"/>
        <v>-16.240000000000002</v>
      </c>
    </row>
    <row r="98" spans="2:28" ht="17.25" thickTop="1" thickBot="1" x14ac:dyDescent="0.3">
      <c r="B98" s="41" t="str">
        <f t="shared" si="4"/>
        <v>25.03.2023</v>
      </c>
      <c r="C98" s="44">
        <f t="shared" si="5"/>
        <v>66.84</v>
      </c>
      <c r="D98" s="45">
        <f t="shared" si="6"/>
        <v>-209.24</v>
      </c>
      <c r="E98" s="50">
        <f t="shared" si="11"/>
        <v>-11.729999999999999</v>
      </c>
      <c r="F98" s="39">
        <f t="shared" si="11"/>
        <v>-11.190000000000003</v>
      </c>
      <c r="G98" s="39">
        <f t="shared" si="11"/>
        <v>-2.879999999999999</v>
      </c>
      <c r="H98" s="39">
        <f t="shared" si="11"/>
        <v>-13.199999999999998</v>
      </c>
      <c r="I98" s="39">
        <f t="shared" si="11"/>
        <v>-0.82000000000000028</v>
      </c>
      <c r="J98" s="39">
        <f t="shared" si="11"/>
        <v>2.1899999999999977</v>
      </c>
      <c r="K98" s="39">
        <f t="shared" si="11"/>
        <v>-8.009999999999998</v>
      </c>
      <c r="L98" s="39">
        <f t="shared" si="11"/>
        <v>-15.639999999999999</v>
      </c>
      <c r="M98" s="39">
        <f t="shared" si="11"/>
        <v>-14.229999999999997</v>
      </c>
      <c r="N98" s="39">
        <f t="shared" si="11"/>
        <v>-16.100000000000001</v>
      </c>
      <c r="O98" s="39">
        <f t="shared" si="11"/>
        <v>-14.620000000000003</v>
      </c>
      <c r="P98" s="39">
        <f t="shared" si="11"/>
        <v>14.219999999999999</v>
      </c>
      <c r="Q98" s="39">
        <f t="shared" si="11"/>
        <v>17.330000000000002</v>
      </c>
      <c r="R98" s="39">
        <f t="shared" si="11"/>
        <v>15.860000000000003</v>
      </c>
      <c r="S98" s="39">
        <f t="shared" si="11"/>
        <v>17.240000000000002</v>
      </c>
      <c r="T98" s="39">
        <f t="shared" si="11"/>
        <v>-15.329999999999998</v>
      </c>
      <c r="U98" s="39">
        <f t="shared" si="11"/>
        <v>-15.959999999999999</v>
      </c>
      <c r="V98" s="39">
        <f t="shared" si="11"/>
        <v>-16.299999999999997</v>
      </c>
      <c r="W98" s="39">
        <f t="shared" si="11"/>
        <v>-7.0000000000000018</v>
      </c>
      <c r="X98" s="39">
        <f t="shared" si="11"/>
        <v>-2.0199999999999996</v>
      </c>
      <c r="Y98" s="39">
        <f t="shared" si="11"/>
        <v>-11.399999999999999</v>
      </c>
      <c r="Z98" s="39">
        <f t="shared" si="11"/>
        <v>-8.2199999999999989</v>
      </c>
      <c r="AA98" s="39">
        <f t="shared" si="11"/>
        <v>-8.8000000000000007</v>
      </c>
      <c r="AB98" s="40">
        <f t="shared" si="11"/>
        <v>-15.79</v>
      </c>
    </row>
    <row r="99" spans="2:28" ht="17.25" thickTop="1" thickBot="1" x14ac:dyDescent="0.3">
      <c r="B99" s="41" t="str">
        <f t="shared" si="4"/>
        <v>26.03.2023</v>
      </c>
      <c r="C99" s="44">
        <f t="shared" si="5"/>
        <v>61.559999999999988</v>
      </c>
      <c r="D99" s="45">
        <f t="shared" si="6"/>
        <v>-214.32999999999998</v>
      </c>
      <c r="E99" s="50">
        <f t="shared" si="11"/>
        <v>-7.24</v>
      </c>
      <c r="F99" s="39">
        <f t="shared" si="11"/>
        <v>-5.129999999999999</v>
      </c>
      <c r="G99" s="39">
        <f t="shared" si="11"/>
        <v>0</v>
      </c>
      <c r="H99" s="39">
        <f t="shared" si="11"/>
        <v>-1.7399999999999984</v>
      </c>
      <c r="I99" s="39">
        <f t="shared" si="11"/>
        <v>-15.12</v>
      </c>
      <c r="J99" s="39">
        <f t="shared" si="11"/>
        <v>-15.790000000000001</v>
      </c>
      <c r="K99" s="39">
        <f t="shared" si="11"/>
        <v>-13.75</v>
      </c>
      <c r="L99" s="39">
        <f t="shared" si="11"/>
        <v>-16.64</v>
      </c>
      <c r="M99" s="39">
        <f t="shared" si="11"/>
        <v>-16.82</v>
      </c>
      <c r="N99" s="39">
        <f t="shared" si="11"/>
        <v>-16.52</v>
      </c>
      <c r="O99" s="39">
        <f t="shared" si="11"/>
        <v>13.569999999999997</v>
      </c>
      <c r="P99" s="39">
        <f t="shared" si="11"/>
        <v>-15.29</v>
      </c>
      <c r="Q99" s="39">
        <f t="shared" si="11"/>
        <v>-17.02</v>
      </c>
      <c r="R99" s="39">
        <f t="shared" si="11"/>
        <v>-9.8000000000000025</v>
      </c>
      <c r="S99" s="39">
        <f t="shared" si="11"/>
        <v>-15.51</v>
      </c>
      <c r="T99" s="39">
        <f t="shared" si="11"/>
        <v>-16.310000000000002</v>
      </c>
      <c r="U99" s="39">
        <f t="shared" si="11"/>
        <v>12.830000000000002</v>
      </c>
      <c r="V99" s="39">
        <f t="shared" si="11"/>
        <v>15.469999999999995</v>
      </c>
      <c r="W99" s="39">
        <f t="shared" si="11"/>
        <v>-0.32000000000000028</v>
      </c>
      <c r="X99" s="39">
        <f t="shared" si="11"/>
        <v>-13.889999999999999</v>
      </c>
      <c r="Y99" s="39">
        <f t="shared" si="11"/>
        <v>9.9600000000000009</v>
      </c>
      <c r="Z99" s="39">
        <f t="shared" si="11"/>
        <v>9.7299999999999969</v>
      </c>
      <c r="AA99" s="39">
        <f t="shared" si="11"/>
        <v>-1.4899999999999984</v>
      </c>
      <c r="AB99" s="40">
        <f t="shared" si="11"/>
        <v>-15.950000000000003</v>
      </c>
    </row>
    <row r="100" spans="2:28" ht="17.25" thickTop="1" thickBot="1" x14ac:dyDescent="0.3">
      <c r="B100" s="41" t="str">
        <f t="shared" si="4"/>
        <v>27.03.2023</v>
      </c>
      <c r="C100" s="44">
        <f t="shared" si="5"/>
        <v>47.760000000000005</v>
      </c>
      <c r="D100" s="45">
        <f t="shared" si="6"/>
        <v>-51.67</v>
      </c>
      <c r="E100" s="50">
        <f t="shared" si="11"/>
        <v>-9.7699999999999978</v>
      </c>
      <c r="F100" s="39">
        <f t="shared" si="11"/>
        <v>0</v>
      </c>
      <c r="G100" s="39">
        <f t="shared" si="11"/>
        <v>0</v>
      </c>
      <c r="H100" s="39">
        <f t="shared" si="11"/>
        <v>0</v>
      </c>
      <c r="I100" s="39">
        <f t="shared" si="11"/>
        <v>0</v>
      </c>
      <c r="J100" s="39">
        <f t="shared" si="11"/>
        <v>0</v>
      </c>
      <c r="K100" s="39">
        <f t="shared" si="11"/>
        <v>0</v>
      </c>
      <c r="L100" s="39">
        <f t="shared" si="11"/>
        <v>0</v>
      </c>
      <c r="M100" s="39">
        <f t="shared" si="11"/>
        <v>0</v>
      </c>
      <c r="N100" s="39">
        <f t="shared" si="11"/>
        <v>0</v>
      </c>
      <c r="O100" s="39">
        <f t="shared" si="11"/>
        <v>0</v>
      </c>
      <c r="P100" s="39">
        <f t="shared" si="11"/>
        <v>0</v>
      </c>
      <c r="Q100" s="39">
        <f t="shared" si="11"/>
        <v>0</v>
      </c>
      <c r="R100" s="39">
        <f t="shared" si="11"/>
        <v>0</v>
      </c>
      <c r="S100" s="39">
        <f t="shared" si="11"/>
        <v>0</v>
      </c>
      <c r="T100" s="39">
        <f t="shared" si="11"/>
        <v>-7.870000000000001</v>
      </c>
      <c r="U100" s="39">
        <f t="shared" si="11"/>
        <v>-9.5800000000000018</v>
      </c>
      <c r="V100" s="39">
        <f t="shared" si="11"/>
        <v>-1.9800000000000004</v>
      </c>
      <c r="W100" s="39">
        <f t="shared" si="11"/>
        <v>-6.7999999999999972</v>
      </c>
      <c r="X100" s="39">
        <f t="shared" si="11"/>
        <v>-1.2600000000000016</v>
      </c>
      <c r="Y100" s="39">
        <f t="shared" si="11"/>
        <v>17.64</v>
      </c>
      <c r="Z100" s="39">
        <f t="shared" si="11"/>
        <v>-14.409999999999998</v>
      </c>
      <c r="AA100" s="39">
        <f t="shared" si="11"/>
        <v>15.219999999999995</v>
      </c>
      <c r="AB100" s="40">
        <f t="shared" si="11"/>
        <v>14.900000000000002</v>
      </c>
    </row>
    <row r="101" spans="2:28" ht="17.25" thickTop="1" thickBot="1" x14ac:dyDescent="0.3">
      <c r="B101" s="41" t="str">
        <f t="shared" si="4"/>
        <v>28.03.2023</v>
      </c>
      <c r="C101" s="44">
        <f t="shared" si="5"/>
        <v>135.28999999999996</v>
      </c>
      <c r="D101" s="45">
        <f t="shared" si="6"/>
        <v>-21.14</v>
      </c>
      <c r="E101" s="50">
        <f t="shared" si="11"/>
        <v>16.47</v>
      </c>
      <c r="F101" s="39">
        <f t="shared" si="11"/>
        <v>0</v>
      </c>
      <c r="G101" s="39">
        <f t="shared" si="11"/>
        <v>0</v>
      </c>
      <c r="H101" s="39">
        <f t="shared" si="11"/>
        <v>0</v>
      </c>
      <c r="I101" s="39">
        <f t="shared" si="11"/>
        <v>0</v>
      </c>
      <c r="J101" s="39">
        <f t="shared" si="11"/>
        <v>0</v>
      </c>
      <c r="K101" s="39">
        <f t="shared" si="11"/>
        <v>0</v>
      </c>
      <c r="L101" s="39">
        <f t="shared" si="11"/>
        <v>0</v>
      </c>
      <c r="M101" s="39">
        <f t="shared" si="11"/>
        <v>0</v>
      </c>
      <c r="N101" s="39">
        <f t="shared" si="11"/>
        <v>12.869999999999997</v>
      </c>
      <c r="O101" s="39">
        <f t="shared" si="11"/>
        <v>9.139999999999997</v>
      </c>
      <c r="P101" s="39">
        <f t="shared" si="11"/>
        <v>12.759999999999998</v>
      </c>
      <c r="Q101" s="39">
        <f t="shared" si="11"/>
        <v>1.8299999999999983</v>
      </c>
      <c r="R101" s="39">
        <f t="shared" si="11"/>
        <v>-8.9</v>
      </c>
      <c r="S101" s="39">
        <f t="shared" si="11"/>
        <v>-6.8099999999999987</v>
      </c>
      <c r="T101" s="39">
        <f t="shared" si="11"/>
        <v>17.609999999999996</v>
      </c>
      <c r="U101" s="39">
        <f t="shared" si="11"/>
        <v>14.57</v>
      </c>
      <c r="V101" s="39">
        <f t="shared" si="11"/>
        <v>10.879999999999999</v>
      </c>
      <c r="W101" s="39">
        <f t="shared" si="11"/>
        <v>14.370000000000005</v>
      </c>
      <c r="X101" s="39">
        <f t="shared" si="11"/>
        <v>0.38999999999999879</v>
      </c>
      <c r="Y101" s="39">
        <f t="shared" si="11"/>
        <v>-4.620000000000001</v>
      </c>
      <c r="Z101" s="39">
        <f t="shared" si="11"/>
        <v>-0.8100000000000005</v>
      </c>
      <c r="AA101" s="39">
        <f t="shared" si="11"/>
        <v>6.77</v>
      </c>
      <c r="AB101" s="40">
        <f t="shared" si="11"/>
        <v>17.63</v>
      </c>
    </row>
    <row r="102" spans="2:28" ht="17.25" thickTop="1" thickBot="1" x14ac:dyDescent="0.3">
      <c r="B102" s="41" t="str">
        <f>B67</f>
        <v>29.03.2023</v>
      </c>
      <c r="C102" s="44">
        <f t="shared" si="5"/>
        <v>33.589999999999989</v>
      </c>
      <c r="D102" s="45">
        <f t="shared" si="6"/>
        <v>-212.29999999999998</v>
      </c>
      <c r="E102" s="50">
        <f t="shared" si="11"/>
        <v>9.8099999999999987</v>
      </c>
      <c r="F102" s="39">
        <f t="shared" si="11"/>
        <v>-6.27</v>
      </c>
      <c r="G102" s="39">
        <f t="shared" si="11"/>
        <v>-8.9700000000000006</v>
      </c>
      <c r="H102" s="39">
        <f t="shared" si="11"/>
        <v>-8.17</v>
      </c>
      <c r="I102" s="39">
        <f t="shared" si="11"/>
        <v>-6.27</v>
      </c>
      <c r="J102" s="39">
        <f t="shared" si="11"/>
        <v>-10.06</v>
      </c>
      <c r="K102" s="39">
        <f t="shared" si="11"/>
        <v>-13.809999999999997</v>
      </c>
      <c r="L102" s="39">
        <f t="shared" si="11"/>
        <v>-7.08</v>
      </c>
      <c r="M102" s="39">
        <f t="shared" si="11"/>
        <v>-9.4200000000000017</v>
      </c>
      <c r="N102" s="39">
        <f t="shared" si="11"/>
        <v>-12.55</v>
      </c>
      <c r="O102" s="39">
        <f t="shared" si="11"/>
        <v>-16.059999999999999</v>
      </c>
      <c r="P102" s="39">
        <f t="shared" si="11"/>
        <v>5.9899999999999984</v>
      </c>
      <c r="Q102" s="39">
        <f t="shared" si="11"/>
        <v>-14.94</v>
      </c>
      <c r="R102" s="39">
        <f t="shared" si="11"/>
        <v>-13.18</v>
      </c>
      <c r="S102" s="39">
        <f t="shared" si="11"/>
        <v>-11.850000000000001</v>
      </c>
      <c r="T102" s="39">
        <f t="shared" si="11"/>
        <v>-6.2900000000000027</v>
      </c>
      <c r="U102" s="39">
        <f t="shared" si="11"/>
        <v>-9.52</v>
      </c>
      <c r="V102" s="39">
        <f t="shared" si="11"/>
        <v>-5.75</v>
      </c>
      <c r="W102" s="39">
        <f t="shared" si="11"/>
        <v>-15.159999999999998</v>
      </c>
      <c r="X102" s="39">
        <f t="shared" si="11"/>
        <v>-6.1200000000000028</v>
      </c>
      <c r="Y102" s="39">
        <f t="shared" si="11"/>
        <v>-14.669999999999998</v>
      </c>
      <c r="Z102" s="39">
        <f t="shared" si="11"/>
        <v>-16.16</v>
      </c>
      <c r="AA102" s="39">
        <f t="shared" si="11"/>
        <v>5.4399999999999977</v>
      </c>
      <c r="AB102" s="40">
        <f t="shared" si="11"/>
        <v>12.349999999999998</v>
      </c>
    </row>
    <row r="103" spans="2:28" ht="17.25" thickTop="1" thickBot="1" x14ac:dyDescent="0.3">
      <c r="B103" s="41" t="str">
        <f t="shared" si="4"/>
        <v>30.03.2023</v>
      </c>
      <c r="C103" s="44">
        <f t="shared" si="5"/>
        <v>18.059999999999995</v>
      </c>
      <c r="D103" s="45">
        <f t="shared" si="6"/>
        <v>-258.78999999999996</v>
      </c>
      <c r="E103" s="50">
        <f t="shared" si="11"/>
        <v>-10.059999999999999</v>
      </c>
      <c r="F103" s="39">
        <f t="shared" si="11"/>
        <v>-8.48</v>
      </c>
      <c r="G103" s="39">
        <f t="shared" si="11"/>
        <v>-13.899999999999999</v>
      </c>
      <c r="H103" s="39">
        <f t="shared" si="11"/>
        <v>-12.76</v>
      </c>
      <c r="I103" s="39">
        <f t="shared" si="11"/>
        <v>-12.59</v>
      </c>
      <c r="J103" s="39">
        <f t="shared" si="11"/>
        <v>-11.799999999999999</v>
      </c>
      <c r="K103" s="39">
        <f t="shared" si="11"/>
        <v>-15.670000000000002</v>
      </c>
      <c r="L103" s="39">
        <f t="shared" si="11"/>
        <v>-16.059999999999999</v>
      </c>
      <c r="M103" s="39">
        <f t="shared" si="11"/>
        <v>-14.14</v>
      </c>
      <c r="N103" s="39">
        <f t="shared" si="11"/>
        <v>-16.059999999999999</v>
      </c>
      <c r="O103" s="39">
        <f t="shared" si="11"/>
        <v>13.219999999999995</v>
      </c>
      <c r="P103" s="39">
        <f t="shared" si="11"/>
        <v>-13.500000000000002</v>
      </c>
      <c r="Q103" s="39">
        <f t="shared" si="11"/>
        <v>-16.909999999999997</v>
      </c>
      <c r="R103" s="39">
        <f t="shared" si="11"/>
        <v>1.6500000000000004</v>
      </c>
      <c r="S103" s="39">
        <f t="shared" si="11"/>
        <v>-0.72999999999999865</v>
      </c>
      <c r="T103" s="39">
        <f t="shared" si="11"/>
        <v>-16.529999999999998</v>
      </c>
      <c r="U103" s="39">
        <f t="shared" si="11"/>
        <v>-16.260000000000002</v>
      </c>
      <c r="V103" s="39">
        <f t="shared" si="11"/>
        <v>-6.7800000000000011</v>
      </c>
      <c r="W103" s="39">
        <f t="shared" si="11"/>
        <v>3.1899999999999977</v>
      </c>
      <c r="X103" s="39">
        <f t="shared" si="11"/>
        <v>-2.2200000000000024</v>
      </c>
      <c r="Y103" s="39">
        <f t="shared" si="11"/>
        <v>-16.09</v>
      </c>
      <c r="Z103" s="39">
        <f t="shared" si="11"/>
        <v>-13.659999999999998</v>
      </c>
      <c r="AA103" s="39">
        <f t="shared" si="11"/>
        <v>-17.04</v>
      </c>
      <c r="AB103" s="40">
        <f t="shared" si="11"/>
        <v>-7.5500000000000007</v>
      </c>
    </row>
    <row r="104" spans="2:28" ht="16.5" thickTop="1" x14ac:dyDescent="0.25">
      <c r="B104" s="42" t="str">
        <f t="shared" si="4"/>
        <v>31.03.2023</v>
      </c>
      <c r="C104" s="52">
        <f t="shared" si="5"/>
        <v>105.91999999999999</v>
      </c>
      <c r="D104" s="53">
        <f t="shared" si="6"/>
        <v>-172.42000000000002</v>
      </c>
      <c r="E104" s="54">
        <f t="shared" si="11"/>
        <v>3.1400000000000006</v>
      </c>
      <c r="F104" s="55">
        <f t="shared" si="11"/>
        <v>-12.25</v>
      </c>
      <c r="G104" s="55">
        <f t="shared" si="11"/>
        <v>-7.18</v>
      </c>
      <c r="H104" s="55">
        <f t="shared" si="11"/>
        <v>6.73</v>
      </c>
      <c r="I104" s="55">
        <f t="shared" si="11"/>
        <v>13.91</v>
      </c>
      <c r="J104" s="55">
        <f t="shared" si="11"/>
        <v>2.5199999999999996</v>
      </c>
      <c r="K104" s="55">
        <f t="shared" si="11"/>
        <v>-16.880000000000003</v>
      </c>
      <c r="L104" s="55">
        <f t="shared" si="11"/>
        <v>-16.98</v>
      </c>
      <c r="M104" s="55">
        <f t="shared" si="11"/>
        <v>-16.989999999999998</v>
      </c>
      <c r="N104" s="55">
        <f t="shared" si="11"/>
        <v>-12.92</v>
      </c>
      <c r="O104" s="55">
        <f t="shared" si="11"/>
        <v>-16.700000000000003</v>
      </c>
      <c r="P104" s="55">
        <f t="shared" si="11"/>
        <v>14.799999999999997</v>
      </c>
      <c r="Q104" s="55">
        <f t="shared" si="11"/>
        <v>18.310000000000006</v>
      </c>
      <c r="R104" s="55">
        <f t="shared" si="11"/>
        <v>14.52</v>
      </c>
      <c r="S104" s="55">
        <f t="shared" si="11"/>
        <v>-10.16</v>
      </c>
      <c r="T104" s="55">
        <f t="shared" si="11"/>
        <v>-15.889999999999999</v>
      </c>
      <c r="U104" s="55">
        <f t="shared" si="11"/>
        <v>-13.03</v>
      </c>
      <c r="V104" s="55">
        <f t="shared" si="11"/>
        <v>13.420000000000002</v>
      </c>
      <c r="W104" s="55">
        <f t="shared" si="11"/>
        <v>-6.5400000000000027</v>
      </c>
      <c r="X104" s="55">
        <f t="shared" si="11"/>
        <v>18.57</v>
      </c>
      <c r="Y104" s="55">
        <f t="shared" si="11"/>
        <v>-1.240000000000002</v>
      </c>
      <c r="Z104" s="55">
        <f t="shared" si="11"/>
        <v>-10.299999999999999</v>
      </c>
      <c r="AA104" s="55">
        <f t="shared" si="11"/>
        <v>-3.3300000000000018</v>
      </c>
      <c r="AB104" s="56">
        <f t="shared" si="11"/>
        <v>-12.03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5"/>
  <sheetViews>
    <sheetView topLeftCell="A11" zoomScale="85" zoomScaleNormal="85" workbookViewId="0">
      <selection activeCell="E10" sqref="E10:AL24"/>
    </sheetView>
  </sheetViews>
  <sheetFormatPr defaultColWidth="9.140625" defaultRowHeight="15" x14ac:dyDescent="0.25"/>
  <cols>
    <col min="1" max="1" width="9.140625" style="1"/>
    <col min="2" max="2" width="18.42578125" style="1" bestFit="1" customWidth="1"/>
    <col min="3" max="28" width="8.7109375" style="1" customWidth="1"/>
    <col min="29" max="16384" width="9.140625" style="1"/>
  </cols>
  <sheetData>
    <row r="2" spans="2:28" ht="19.5" thickBot="1" x14ac:dyDescent="0.3">
      <c r="B2" s="76" t="s">
        <v>36</v>
      </c>
      <c r="C2" s="78" t="s">
        <v>37</v>
      </c>
      <c r="D2" s="79"/>
      <c r="E2" s="82" t="s">
        <v>76</v>
      </c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3"/>
    </row>
    <row r="3" spans="2:28" ht="15.75" customHeight="1" thickTop="1" thickBot="1" x14ac:dyDescent="0.3">
      <c r="B3" s="77"/>
      <c r="C3" s="80"/>
      <c r="D3" s="81"/>
      <c r="E3" s="33" t="s">
        <v>2</v>
      </c>
      <c r="F3" s="34" t="s">
        <v>3</v>
      </c>
      <c r="G3" s="34" t="s">
        <v>4</v>
      </c>
      <c r="H3" s="34" t="s">
        <v>5</v>
      </c>
      <c r="I3" s="34" t="s">
        <v>6</v>
      </c>
      <c r="J3" s="34" t="s">
        <v>7</v>
      </c>
      <c r="K3" s="34" t="s">
        <v>8</v>
      </c>
      <c r="L3" s="34" t="s">
        <v>9</v>
      </c>
      <c r="M3" s="34" t="s">
        <v>10</v>
      </c>
      <c r="N3" s="34" t="s">
        <v>11</v>
      </c>
      <c r="O3" s="34" t="s">
        <v>12</v>
      </c>
      <c r="P3" s="34" t="s">
        <v>13</v>
      </c>
      <c r="Q3" s="34" t="s">
        <v>14</v>
      </c>
      <c r="R3" s="34" t="s">
        <v>15</v>
      </c>
      <c r="S3" s="35" t="s">
        <v>16</v>
      </c>
      <c r="T3" s="34" t="s">
        <v>17</v>
      </c>
      <c r="U3" s="34" t="s">
        <v>18</v>
      </c>
      <c r="V3" s="34" t="s">
        <v>19</v>
      </c>
      <c r="W3" s="34" t="s">
        <v>20</v>
      </c>
      <c r="X3" s="34" t="s">
        <v>21</v>
      </c>
      <c r="Y3" s="34" t="s">
        <v>22</v>
      </c>
      <c r="Z3" s="34" t="s">
        <v>23</v>
      </c>
      <c r="AA3" s="34" t="s">
        <v>24</v>
      </c>
      <c r="AB3" s="36" t="s">
        <v>25</v>
      </c>
    </row>
    <row r="4" spans="2:28" ht="17.25" thickTop="1" thickBot="1" x14ac:dyDescent="0.3">
      <c r="B4" s="37" t="str">
        <f>'Angazirana aFRR energija'!B4</f>
        <v>01.03.2023</v>
      </c>
      <c r="C4" s="72">
        <f>SUM(E4:AB4)</f>
        <v>929</v>
      </c>
      <c r="D4" s="73"/>
      <c r="E4" s="38">
        <v>0</v>
      </c>
      <c r="F4" s="39">
        <v>12</v>
      </c>
      <c r="G4" s="39">
        <v>9</v>
      </c>
      <c r="H4" s="39">
        <v>0</v>
      </c>
      <c r="I4" s="39">
        <v>0</v>
      </c>
      <c r="J4" s="39">
        <v>0</v>
      </c>
      <c r="K4" s="39">
        <v>0</v>
      </c>
      <c r="L4" s="39">
        <v>41</v>
      </c>
      <c r="M4" s="39">
        <v>91</v>
      </c>
      <c r="N4" s="39">
        <v>94</v>
      </c>
      <c r="O4" s="39">
        <v>94</v>
      </c>
      <c r="P4" s="39">
        <v>74</v>
      </c>
      <c r="Q4" s="39">
        <v>77</v>
      </c>
      <c r="R4" s="39">
        <v>83</v>
      </c>
      <c r="S4" s="39">
        <v>69</v>
      </c>
      <c r="T4" s="39">
        <v>54</v>
      </c>
      <c r="U4" s="39">
        <v>48</v>
      </c>
      <c r="V4" s="39">
        <v>45</v>
      </c>
      <c r="W4" s="39">
        <v>46</v>
      </c>
      <c r="X4" s="39">
        <v>34</v>
      </c>
      <c r="Y4" s="39">
        <v>0</v>
      </c>
      <c r="Z4" s="39">
        <v>0</v>
      </c>
      <c r="AA4" s="39">
        <v>11</v>
      </c>
      <c r="AB4" s="40">
        <v>47</v>
      </c>
    </row>
    <row r="5" spans="2:28" ht="17.25" thickTop="1" thickBot="1" x14ac:dyDescent="0.3">
      <c r="B5" s="41" t="str">
        <f>'Angazirana aFRR energija'!B5</f>
        <v>02.03.2023</v>
      </c>
      <c r="C5" s="72">
        <f>SUM(E5:AB5)</f>
        <v>91</v>
      </c>
      <c r="D5" s="73"/>
      <c r="E5" s="38">
        <v>30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0</v>
      </c>
      <c r="T5" s="39">
        <v>0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39">
        <v>0</v>
      </c>
      <c r="AA5" s="39">
        <v>4</v>
      </c>
      <c r="AB5" s="40">
        <v>57</v>
      </c>
    </row>
    <row r="6" spans="2:28" ht="17.25" thickTop="1" thickBot="1" x14ac:dyDescent="0.3">
      <c r="B6" s="41" t="str">
        <f>'Angazirana aFRR energija'!B6</f>
        <v>03.03.2023</v>
      </c>
      <c r="C6" s="72">
        <f t="shared" ref="C6:C33" si="0">SUM(E6:AB6)</f>
        <v>32</v>
      </c>
      <c r="D6" s="73"/>
      <c r="E6" s="38">
        <v>15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39">
        <v>0</v>
      </c>
      <c r="M6" s="39">
        <v>17</v>
      </c>
      <c r="N6" s="39">
        <v>0</v>
      </c>
      <c r="O6" s="39">
        <v>0</v>
      </c>
      <c r="P6" s="39">
        <v>0</v>
      </c>
      <c r="Q6" s="39">
        <v>0</v>
      </c>
      <c r="R6" s="39">
        <v>0</v>
      </c>
      <c r="S6" s="39">
        <v>0</v>
      </c>
      <c r="T6" s="39">
        <v>0</v>
      </c>
      <c r="U6" s="39">
        <v>0</v>
      </c>
      <c r="V6" s="39">
        <v>0</v>
      </c>
      <c r="W6" s="39">
        <v>0</v>
      </c>
      <c r="X6" s="39">
        <v>0</v>
      </c>
      <c r="Y6" s="39">
        <v>0</v>
      </c>
      <c r="Z6" s="39">
        <v>0</v>
      </c>
      <c r="AA6" s="39">
        <v>0</v>
      </c>
      <c r="AB6" s="40">
        <v>0</v>
      </c>
    </row>
    <row r="7" spans="2:28" ht="17.25" thickTop="1" thickBot="1" x14ac:dyDescent="0.3">
      <c r="B7" s="41" t="str">
        <f>'Angazirana aFRR energija'!B7</f>
        <v>04.03.2023</v>
      </c>
      <c r="C7" s="72">
        <f t="shared" si="0"/>
        <v>0</v>
      </c>
      <c r="D7" s="73"/>
      <c r="E7" s="38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39">
        <v>0</v>
      </c>
      <c r="W7" s="39">
        <v>0</v>
      </c>
      <c r="X7" s="39">
        <v>0</v>
      </c>
      <c r="Y7" s="39">
        <v>0</v>
      </c>
      <c r="Z7" s="39">
        <v>0</v>
      </c>
      <c r="AA7" s="39">
        <v>0</v>
      </c>
      <c r="AB7" s="40">
        <v>0</v>
      </c>
    </row>
    <row r="8" spans="2:28" ht="17.25" thickTop="1" thickBot="1" x14ac:dyDescent="0.3">
      <c r="B8" s="41" t="str">
        <f>'Angazirana aFRR energija'!B8</f>
        <v>05.03.2023</v>
      </c>
      <c r="C8" s="72">
        <f t="shared" si="0"/>
        <v>138</v>
      </c>
      <c r="D8" s="73"/>
      <c r="E8" s="38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2</v>
      </c>
      <c r="R8" s="39">
        <v>30</v>
      </c>
      <c r="S8" s="39">
        <v>39</v>
      </c>
      <c r="T8" s="39">
        <v>32</v>
      </c>
      <c r="U8" s="39">
        <v>11</v>
      </c>
      <c r="V8" s="39">
        <v>10</v>
      </c>
      <c r="W8" s="39">
        <v>9</v>
      </c>
      <c r="X8" s="39">
        <v>5</v>
      </c>
      <c r="Y8" s="39">
        <v>0</v>
      </c>
      <c r="Z8" s="39">
        <v>0</v>
      </c>
      <c r="AA8" s="39">
        <v>0</v>
      </c>
      <c r="AB8" s="40">
        <v>0</v>
      </c>
    </row>
    <row r="9" spans="2:28" ht="17.25" thickTop="1" thickBot="1" x14ac:dyDescent="0.3">
      <c r="B9" s="41" t="str">
        <f>'Angazirana aFRR energija'!B9</f>
        <v>06.03.2023</v>
      </c>
      <c r="C9" s="72">
        <f t="shared" si="0"/>
        <v>590</v>
      </c>
      <c r="D9" s="73"/>
      <c r="E9" s="38">
        <v>9</v>
      </c>
      <c r="F9" s="39">
        <v>3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6</v>
      </c>
      <c r="R9" s="39">
        <v>14</v>
      </c>
      <c r="S9" s="39">
        <v>0</v>
      </c>
      <c r="T9" s="39">
        <v>23</v>
      </c>
      <c r="U9" s="39">
        <v>39</v>
      </c>
      <c r="V9" s="39">
        <v>7</v>
      </c>
      <c r="W9" s="39">
        <v>0</v>
      </c>
      <c r="X9" s="39">
        <v>41</v>
      </c>
      <c r="Y9" s="39">
        <v>62</v>
      </c>
      <c r="Z9" s="39">
        <v>104</v>
      </c>
      <c r="AA9" s="39">
        <v>141</v>
      </c>
      <c r="AB9" s="40">
        <v>141</v>
      </c>
    </row>
    <row r="10" spans="2:28" ht="17.25" thickTop="1" thickBot="1" x14ac:dyDescent="0.3">
      <c r="B10" s="41" t="str">
        <f>'Angazirana aFRR energija'!B10</f>
        <v>07.03.2023</v>
      </c>
      <c r="C10" s="72">
        <f t="shared" si="0"/>
        <v>76</v>
      </c>
      <c r="D10" s="73"/>
      <c r="E10" s="38">
        <v>76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39">
        <v>0</v>
      </c>
      <c r="AA10" s="39">
        <v>0</v>
      </c>
      <c r="AB10" s="40">
        <v>0</v>
      </c>
    </row>
    <row r="11" spans="2:28" ht="17.25" thickTop="1" thickBot="1" x14ac:dyDescent="0.3">
      <c r="B11" s="41" t="str">
        <f>'Angazirana aFRR energija'!B11</f>
        <v>08.03.2023</v>
      </c>
      <c r="C11" s="72">
        <f t="shared" si="0"/>
        <v>88</v>
      </c>
      <c r="D11" s="73"/>
      <c r="E11" s="38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8</v>
      </c>
      <c r="O11" s="39">
        <v>39</v>
      </c>
      <c r="P11" s="39">
        <v>41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40">
        <v>0</v>
      </c>
    </row>
    <row r="12" spans="2:28" ht="17.25" thickTop="1" thickBot="1" x14ac:dyDescent="0.3">
      <c r="B12" s="41" t="str">
        <f>'Angazirana aFRR energija'!B12</f>
        <v>09.03.2023</v>
      </c>
      <c r="C12" s="72">
        <f t="shared" si="0"/>
        <v>11</v>
      </c>
      <c r="D12" s="73"/>
      <c r="E12" s="38">
        <v>11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40">
        <v>0</v>
      </c>
    </row>
    <row r="13" spans="2:28" ht="16.5" customHeight="1" thickTop="1" thickBot="1" x14ac:dyDescent="0.3">
      <c r="B13" s="41" t="str">
        <f>'Angazirana aFRR energija'!B13</f>
        <v>10.03.2023</v>
      </c>
      <c r="C13" s="72">
        <f t="shared" si="0"/>
        <v>173</v>
      </c>
      <c r="D13" s="73"/>
      <c r="E13" s="38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21</v>
      </c>
      <c r="P13" s="39">
        <v>55</v>
      </c>
      <c r="Q13" s="39">
        <v>56</v>
      </c>
      <c r="R13" s="39">
        <v>30</v>
      </c>
      <c r="S13" s="39">
        <v>11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  <c r="Z13" s="39">
        <v>0</v>
      </c>
      <c r="AA13" s="39">
        <v>0</v>
      </c>
      <c r="AB13" s="40">
        <v>0</v>
      </c>
    </row>
    <row r="14" spans="2:28" ht="17.25" thickTop="1" thickBot="1" x14ac:dyDescent="0.3">
      <c r="B14" s="41" t="str">
        <f>'Angazirana aFRR energija'!B14</f>
        <v>11.03.2023</v>
      </c>
      <c r="C14" s="72">
        <f t="shared" si="0"/>
        <v>88</v>
      </c>
      <c r="D14" s="73"/>
      <c r="E14" s="38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9</v>
      </c>
      <c r="S14" s="39">
        <v>22</v>
      </c>
      <c r="T14" s="39">
        <v>22</v>
      </c>
      <c r="U14" s="39">
        <v>23</v>
      </c>
      <c r="V14" s="39">
        <v>12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40">
        <v>0</v>
      </c>
    </row>
    <row r="15" spans="2:28" ht="17.25" thickTop="1" thickBot="1" x14ac:dyDescent="0.3">
      <c r="B15" s="41" t="str">
        <f>'Angazirana aFRR energija'!B15</f>
        <v>12.03.2023</v>
      </c>
      <c r="C15" s="72">
        <f t="shared" si="0"/>
        <v>0</v>
      </c>
      <c r="D15" s="73"/>
      <c r="E15" s="38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  <c r="Y15" s="39">
        <v>0</v>
      </c>
      <c r="Z15" s="39">
        <v>0</v>
      </c>
      <c r="AA15" s="39">
        <v>0</v>
      </c>
      <c r="AB15" s="40">
        <v>0</v>
      </c>
    </row>
    <row r="16" spans="2:28" ht="17.25" thickTop="1" thickBot="1" x14ac:dyDescent="0.3">
      <c r="B16" s="41" t="str">
        <f>'Angazirana aFRR energija'!B16</f>
        <v>13.03.2023</v>
      </c>
      <c r="C16" s="72">
        <f t="shared" si="0"/>
        <v>235</v>
      </c>
      <c r="D16" s="73"/>
      <c r="E16" s="38">
        <v>0</v>
      </c>
      <c r="F16" s="39">
        <v>0</v>
      </c>
      <c r="G16" s="39">
        <v>0</v>
      </c>
      <c r="H16" s="39">
        <v>0</v>
      </c>
      <c r="I16" s="39">
        <v>5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26</v>
      </c>
      <c r="X16" s="39">
        <v>52</v>
      </c>
      <c r="Y16" s="39">
        <v>54</v>
      </c>
      <c r="Z16" s="39">
        <v>21</v>
      </c>
      <c r="AA16" s="39">
        <v>41</v>
      </c>
      <c r="AB16" s="40">
        <v>36</v>
      </c>
    </row>
    <row r="17" spans="2:28" ht="17.25" thickTop="1" thickBot="1" x14ac:dyDescent="0.3">
      <c r="B17" s="41" t="str">
        <f>'Angazirana aFRR energija'!B17</f>
        <v>14.03.2023</v>
      </c>
      <c r="C17" s="72">
        <f t="shared" si="0"/>
        <v>12</v>
      </c>
      <c r="D17" s="73"/>
      <c r="E17" s="38">
        <v>0</v>
      </c>
      <c r="F17" s="39">
        <v>0</v>
      </c>
      <c r="G17" s="39">
        <v>0</v>
      </c>
      <c r="H17" s="39">
        <v>0</v>
      </c>
      <c r="I17" s="39">
        <v>12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40">
        <v>0</v>
      </c>
    </row>
    <row r="18" spans="2:28" ht="17.25" thickTop="1" thickBot="1" x14ac:dyDescent="0.3">
      <c r="B18" s="41" t="str">
        <f>'Angazirana aFRR energija'!B18</f>
        <v>15.03.2023</v>
      </c>
      <c r="C18" s="72">
        <f t="shared" si="0"/>
        <v>142</v>
      </c>
      <c r="D18" s="73"/>
      <c r="E18" s="38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25</v>
      </c>
      <c r="N18" s="39">
        <v>22</v>
      </c>
      <c r="O18" s="39">
        <v>19</v>
      </c>
      <c r="P18" s="39">
        <v>19</v>
      </c>
      <c r="Q18" s="39">
        <v>15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  <c r="W18" s="39">
        <v>0</v>
      </c>
      <c r="X18" s="39">
        <v>0</v>
      </c>
      <c r="Y18" s="39">
        <v>0</v>
      </c>
      <c r="Z18" s="39">
        <v>0</v>
      </c>
      <c r="AA18" s="39">
        <v>12</v>
      </c>
      <c r="AB18" s="40">
        <v>30</v>
      </c>
    </row>
    <row r="19" spans="2:28" ht="17.25" thickTop="1" thickBot="1" x14ac:dyDescent="0.3">
      <c r="B19" s="41" t="str">
        <f>'Angazirana aFRR energija'!B19</f>
        <v>16.03.2023</v>
      </c>
      <c r="C19" s="72">
        <f t="shared" si="0"/>
        <v>467</v>
      </c>
      <c r="D19" s="73"/>
      <c r="E19" s="38">
        <v>18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5</v>
      </c>
      <c r="L19" s="39">
        <v>0</v>
      </c>
      <c r="M19" s="39">
        <v>0</v>
      </c>
      <c r="N19" s="39">
        <v>0</v>
      </c>
      <c r="O19" s="39">
        <v>0</v>
      </c>
      <c r="P19" s="39">
        <v>12</v>
      </c>
      <c r="Q19" s="39">
        <v>21</v>
      </c>
      <c r="R19" s="39">
        <v>24</v>
      </c>
      <c r="S19" s="39">
        <v>64</v>
      </c>
      <c r="T19" s="39">
        <v>53</v>
      </c>
      <c r="U19" s="39">
        <v>48</v>
      </c>
      <c r="V19" s="39">
        <v>13</v>
      </c>
      <c r="W19" s="39">
        <v>18</v>
      </c>
      <c r="X19" s="39">
        <v>32</v>
      </c>
      <c r="Y19" s="39">
        <v>69</v>
      </c>
      <c r="Z19" s="39">
        <v>42</v>
      </c>
      <c r="AA19" s="39">
        <v>12</v>
      </c>
      <c r="AB19" s="40">
        <v>36</v>
      </c>
    </row>
    <row r="20" spans="2:28" ht="17.25" thickTop="1" thickBot="1" x14ac:dyDescent="0.3">
      <c r="B20" s="41" t="str">
        <f>'Angazirana aFRR energija'!B20</f>
        <v>17.03.2023</v>
      </c>
      <c r="C20" s="72">
        <f t="shared" si="0"/>
        <v>44</v>
      </c>
      <c r="D20" s="73"/>
      <c r="E20" s="38">
        <v>30</v>
      </c>
      <c r="F20" s="39">
        <v>0</v>
      </c>
      <c r="G20" s="39">
        <v>0</v>
      </c>
      <c r="H20" s="39">
        <v>0</v>
      </c>
      <c r="I20" s="39">
        <v>0</v>
      </c>
      <c r="J20" s="39">
        <v>14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40">
        <v>0</v>
      </c>
    </row>
    <row r="21" spans="2:28" ht="17.25" thickTop="1" thickBot="1" x14ac:dyDescent="0.3">
      <c r="B21" s="41" t="str">
        <f>'Angazirana aFRR energija'!B21</f>
        <v>18.03.2023</v>
      </c>
      <c r="C21" s="72">
        <f t="shared" si="0"/>
        <v>0</v>
      </c>
      <c r="D21" s="73"/>
      <c r="E21" s="38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  <c r="Y21" s="39">
        <v>0</v>
      </c>
      <c r="Z21" s="39">
        <v>0</v>
      </c>
      <c r="AA21" s="39">
        <v>0</v>
      </c>
      <c r="AB21" s="40">
        <v>0</v>
      </c>
    </row>
    <row r="22" spans="2:28" ht="17.25" thickTop="1" thickBot="1" x14ac:dyDescent="0.3">
      <c r="B22" s="41" t="str">
        <f>'Angazirana aFRR energija'!B22</f>
        <v>19.03.2023</v>
      </c>
      <c r="C22" s="72">
        <f t="shared" si="0"/>
        <v>317</v>
      </c>
      <c r="D22" s="73"/>
      <c r="E22" s="38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37</v>
      </c>
      <c r="X22" s="39">
        <v>66</v>
      </c>
      <c r="Y22" s="39">
        <v>66</v>
      </c>
      <c r="Z22" s="39">
        <v>75</v>
      </c>
      <c r="AA22" s="39">
        <v>32</v>
      </c>
      <c r="AB22" s="40">
        <v>41</v>
      </c>
    </row>
    <row r="23" spans="2:28" ht="17.25" thickTop="1" thickBot="1" x14ac:dyDescent="0.3">
      <c r="B23" s="41" t="str">
        <f>'Angazirana aFRR energija'!B23</f>
        <v>20.03.2023</v>
      </c>
      <c r="C23" s="72">
        <f t="shared" si="0"/>
        <v>331</v>
      </c>
      <c r="D23" s="73"/>
      <c r="E23" s="38">
        <v>57</v>
      </c>
      <c r="F23" s="39">
        <v>0</v>
      </c>
      <c r="G23" s="39">
        <v>0</v>
      </c>
      <c r="H23" s="39">
        <v>0</v>
      </c>
      <c r="I23" s="39">
        <v>0</v>
      </c>
      <c r="J23" s="39">
        <v>94</v>
      </c>
      <c r="K23" s="39">
        <v>140</v>
      </c>
      <c r="L23" s="39">
        <v>40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40">
        <v>0</v>
      </c>
    </row>
    <row r="24" spans="2:28" ht="17.25" thickTop="1" thickBot="1" x14ac:dyDescent="0.3">
      <c r="B24" s="41" t="str">
        <f>'Angazirana aFRR energija'!B24</f>
        <v>21.03.2023</v>
      </c>
      <c r="C24" s="72">
        <f t="shared" si="0"/>
        <v>735</v>
      </c>
      <c r="D24" s="73"/>
      <c r="E24" s="38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21</v>
      </c>
      <c r="N24" s="39">
        <v>32</v>
      </c>
      <c r="O24" s="39">
        <v>21</v>
      </c>
      <c r="P24" s="39">
        <v>14</v>
      </c>
      <c r="Q24" s="39">
        <v>46</v>
      </c>
      <c r="R24" s="39">
        <v>85</v>
      </c>
      <c r="S24" s="39">
        <v>85</v>
      </c>
      <c r="T24" s="39">
        <v>66</v>
      </c>
      <c r="U24" s="39">
        <v>61</v>
      </c>
      <c r="V24" s="39">
        <v>75</v>
      </c>
      <c r="W24" s="39">
        <v>64</v>
      </c>
      <c r="X24" s="39">
        <v>51</v>
      </c>
      <c r="Y24" s="39">
        <v>45</v>
      </c>
      <c r="Z24" s="39">
        <v>20</v>
      </c>
      <c r="AA24" s="39">
        <v>21</v>
      </c>
      <c r="AB24" s="40">
        <v>28</v>
      </c>
    </row>
    <row r="25" spans="2:28" ht="17.25" thickTop="1" thickBot="1" x14ac:dyDescent="0.3">
      <c r="B25" s="41" t="str">
        <f>'Angazirana aFRR energija'!B25</f>
        <v>22.03.2023</v>
      </c>
      <c r="C25" s="72">
        <f t="shared" si="0"/>
        <v>392</v>
      </c>
      <c r="D25" s="73"/>
      <c r="E25" s="38">
        <v>28</v>
      </c>
      <c r="F25" s="39">
        <v>6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17</v>
      </c>
      <c r="P25" s="39">
        <v>43</v>
      </c>
      <c r="Q25" s="39">
        <v>54</v>
      </c>
      <c r="R25" s="39">
        <v>41</v>
      </c>
      <c r="S25" s="39">
        <v>20</v>
      </c>
      <c r="T25" s="39">
        <v>42</v>
      </c>
      <c r="U25" s="39">
        <v>0</v>
      </c>
      <c r="V25" s="39">
        <v>0</v>
      </c>
      <c r="W25" s="39">
        <v>0</v>
      </c>
      <c r="X25" s="39">
        <v>0</v>
      </c>
      <c r="Y25" s="39">
        <v>3</v>
      </c>
      <c r="Z25" s="39">
        <v>29</v>
      </c>
      <c r="AA25" s="39">
        <v>44</v>
      </c>
      <c r="AB25" s="40">
        <v>65</v>
      </c>
    </row>
    <row r="26" spans="2:28" ht="17.25" thickTop="1" thickBot="1" x14ac:dyDescent="0.3">
      <c r="B26" s="41" t="str">
        <f>'Angazirana aFRR energija'!B26</f>
        <v>23.03.2023</v>
      </c>
      <c r="C26" s="72">
        <f t="shared" si="0"/>
        <v>204</v>
      </c>
      <c r="D26" s="73"/>
      <c r="E26" s="38">
        <v>78</v>
      </c>
      <c r="F26" s="39">
        <v>30</v>
      </c>
      <c r="G26" s="39">
        <v>19</v>
      </c>
      <c r="H26" s="39">
        <v>0</v>
      </c>
      <c r="I26" s="39">
        <v>56</v>
      </c>
      <c r="J26" s="39">
        <v>21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40">
        <v>0</v>
      </c>
    </row>
    <row r="27" spans="2:28" ht="17.25" thickTop="1" thickBot="1" x14ac:dyDescent="0.3">
      <c r="B27" s="41" t="str">
        <f>'Angazirana aFRR energija'!B27</f>
        <v>24.03.2023</v>
      </c>
      <c r="C27" s="72">
        <f t="shared" si="0"/>
        <v>8</v>
      </c>
      <c r="D27" s="73"/>
      <c r="E27" s="38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8</v>
      </c>
      <c r="W27" s="39">
        <v>0</v>
      </c>
      <c r="X27" s="39">
        <v>0</v>
      </c>
      <c r="Y27" s="39">
        <v>0</v>
      </c>
      <c r="Z27" s="39">
        <v>0</v>
      </c>
      <c r="AA27" s="39">
        <v>0</v>
      </c>
      <c r="AB27" s="40">
        <v>0</v>
      </c>
    </row>
    <row r="28" spans="2:28" ht="17.25" thickTop="1" thickBot="1" x14ac:dyDescent="0.3">
      <c r="B28" s="41" t="str">
        <f>'Angazirana aFRR energija'!B28</f>
        <v>25.03.2023</v>
      </c>
      <c r="C28" s="72">
        <f t="shared" si="0"/>
        <v>0</v>
      </c>
      <c r="D28" s="73"/>
      <c r="E28" s="38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40">
        <v>0</v>
      </c>
    </row>
    <row r="29" spans="2:28" ht="17.25" thickTop="1" thickBot="1" x14ac:dyDescent="0.3">
      <c r="B29" s="41" t="str">
        <f>'Angazirana aFRR energija'!B29</f>
        <v>26.03.2023</v>
      </c>
      <c r="C29" s="72">
        <f t="shared" si="0"/>
        <v>56</v>
      </c>
      <c r="D29" s="73"/>
      <c r="E29" s="38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0</v>
      </c>
      <c r="W29" s="39">
        <v>36</v>
      </c>
      <c r="X29" s="39">
        <v>20</v>
      </c>
      <c r="Y29" s="39">
        <v>0</v>
      </c>
      <c r="Z29" s="39">
        <v>0</v>
      </c>
      <c r="AA29" s="39">
        <v>0</v>
      </c>
      <c r="AB29" s="40">
        <v>0</v>
      </c>
    </row>
    <row r="30" spans="2:28" ht="17.25" thickTop="1" thickBot="1" x14ac:dyDescent="0.3">
      <c r="B30" s="41" t="str">
        <f>'Angazirana aFRR energija'!B30</f>
        <v>27.03.2023</v>
      </c>
      <c r="C30" s="72">
        <f t="shared" si="0"/>
        <v>1206</v>
      </c>
      <c r="D30" s="73"/>
      <c r="E30" s="38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23</v>
      </c>
      <c r="O30" s="39">
        <v>98</v>
      </c>
      <c r="P30" s="39">
        <v>116</v>
      </c>
      <c r="Q30" s="39">
        <v>141</v>
      </c>
      <c r="R30" s="39">
        <v>141</v>
      </c>
      <c r="S30" s="39">
        <v>141</v>
      </c>
      <c r="T30" s="39">
        <v>113</v>
      </c>
      <c r="U30" s="39">
        <v>68</v>
      </c>
      <c r="V30" s="39">
        <v>39</v>
      </c>
      <c r="W30" s="39">
        <v>53</v>
      </c>
      <c r="X30" s="39">
        <v>34</v>
      </c>
      <c r="Y30" s="39">
        <v>61</v>
      </c>
      <c r="Z30" s="39">
        <v>115</v>
      </c>
      <c r="AA30" s="39">
        <v>23</v>
      </c>
      <c r="AB30" s="40">
        <v>40</v>
      </c>
    </row>
    <row r="31" spans="2:28" ht="17.25" thickTop="1" thickBot="1" x14ac:dyDescent="0.3">
      <c r="B31" s="41" t="str">
        <f>'Angazirana aFRR energija'!B31</f>
        <v>28.03.2023</v>
      </c>
      <c r="C31" s="72">
        <f t="shared" si="0"/>
        <v>1163</v>
      </c>
      <c r="D31" s="73"/>
      <c r="E31" s="38">
        <v>39</v>
      </c>
      <c r="F31" s="39">
        <v>35</v>
      </c>
      <c r="G31" s="39">
        <v>0</v>
      </c>
      <c r="H31" s="39">
        <v>0</v>
      </c>
      <c r="I31" s="39">
        <v>0</v>
      </c>
      <c r="J31" s="39">
        <v>30</v>
      </c>
      <c r="K31" s="39">
        <v>95</v>
      </c>
      <c r="L31" s="39">
        <v>97</v>
      </c>
      <c r="M31" s="39">
        <v>114</v>
      </c>
      <c r="N31" s="39">
        <v>89</v>
      </c>
      <c r="O31" s="39">
        <v>71</v>
      </c>
      <c r="P31" s="39">
        <v>71</v>
      </c>
      <c r="Q31" s="39">
        <v>71</v>
      </c>
      <c r="R31" s="39">
        <v>60</v>
      </c>
      <c r="S31" s="39">
        <v>14</v>
      </c>
      <c r="T31" s="39">
        <v>0</v>
      </c>
      <c r="U31" s="39">
        <v>43</v>
      </c>
      <c r="V31" s="39">
        <v>73</v>
      </c>
      <c r="W31" s="39">
        <v>72</v>
      </c>
      <c r="X31" s="39">
        <v>49</v>
      </c>
      <c r="Y31" s="39">
        <v>49</v>
      </c>
      <c r="Z31" s="39">
        <v>29</v>
      </c>
      <c r="AA31" s="39">
        <v>31</v>
      </c>
      <c r="AB31" s="40">
        <v>31</v>
      </c>
    </row>
    <row r="32" spans="2:28" ht="17.25" thickTop="1" thickBot="1" x14ac:dyDescent="0.3">
      <c r="B32" s="41" t="str">
        <f>'Angazirana aFRR energija'!B32</f>
        <v>29.03.2023</v>
      </c>
      <c r="C32" s="72">
        <f t="shared" si="0"/>
        <v>78</v>
      </c>
      <c r="D32" s="73"/>
      <c r="E32" s="38">
        <v>43</v>
      </c>
      <c r="F32" s="39">
        <v>14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  <c r="U32" s="39">
        <v>0</v>
      </c>
      <c r="V32" s="39">
        <v>0</v>
      </c>
      <c r="W32" s="39">
        <v>0</v>
      </c>
      <c r="X32" s="39">
        <v>0</v>
      </c>
      <c r="Y32" s="39">
        <v>0</v>
      </c>
      <c r="Z32" s="39">
        <v>0</v>
      </c>
      <c r="AA32" s="39">
        <v>0</v>
      </c>
      <c r="AB32" s="40">
        <v>21</v>
      </c>
    </row>
    <row r="33" spans="2:33" ht="17.25" thickTop="1" thickBot="1" x14ac:dyDescent="0.3">
      <c r="B33" s="41" t="str">
        <f>'Angazirana aFRR energija'!B33</f>
        <v>30.03.2023</v>
      </c>
      <c r="C33" s="72">
        <f t="shared" si="0"/>
        <v>14</v>
      </c>
      <c r="D33" s="73"/>
      <c r="E33" s="38">
        <v>14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9">
        <v>0</v>
      </c>
      <c r="U33" s="39">
        <v>0</v>
      </c>
      <c r="V33" s="39">
        <v>0</v>
      </c>
      <c r="W33" s="39">
        <v>0</v>
      </c>
      <c r="X33" s="39">
        <v>0</v>
      </c>
      <c r="Y33" s="39">
        <v>0</v>
      </c>
      <c r="Z33" s="39">
        <v>0</v>
      </c>
      <c r="AA33" s="39">
        <v>0</v>
      </c>
      <c r="AB33" s="40">
        <v>0</v>
      </c>
    </row>
    <row r="34" spans="2:33" ht="16.5" thickTop="1" x14ac:dyDescent="0.25">
      <c r="B34" s="42" t="str">
        <f>'Angazirana aFRR energija'!B34</f>
        <v>31.03.2023</v>
      </c>
      <c r="C34" s="74">
        <f>SUM(E34:AB34)</f>
        <v>33</v>
      </c>
      <c r="D34" s="75"/>
      <c r="E34" s="38">
        <v>0</v>
      </c>
      <c r="F34" s="39">
        <v>0</v>
      </c>
      <c r="G34" s="39">
        <v>0</v>
      </c>
      <c r="H34" s="39">
        <v>0</v>
      </c>
      <c r="I34" s="39">
        <v>0</v>
      </c>
      <c r="J34" s="39">
        <v>33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9">
        <v>0</v>
      </c>
      <c r="U34" s="39">
        <v>0</v>
      </c>
      <c r="V34" s="39">
        <v>0</v>
      </c>
      <c r="W34" s="39">
        <v>0</v>
      </c>
      <c r="X34" s="39">
        <v>0</v>
      </c>
      <c r="Y34" s="39">
        <v>0</v>
      </c>
      <c r="Z34" s="39">
        <v>0</v>
      </c>
      <c r="AA34" s="39">
        <v>0</v>
      </c>
      <c r="AB34" s="40">
        <v>0</v>
      </c>
    </row>
    <row r="37" spans="2:33" s="57" customFormat="1" ht="25.5" customHeight="1" thickBot="1" x14ac:dyDescent="0.3">
      <c r="B37" s="76" t="s">
        <v>36</v>
      </c>
      <c r="C37" s="78" t="s">
        <v>37</v>
      </c>
      <c r="D37" s="79"/>
      <c r="E37" s="82" t="s">
        <v>77</v>
      </c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3"/>
      <c r="AG37" s="57" t="s">
        <v>35</v>
      </c>
    </row>
    <row r="38" spans="2:33" ht="15.75" customHeight="1" thickTop="1" thickBot="1" x14ac:dyDescent="0.3">
      <c r="B38" s="77"/>
      <c r="C38" s="80"/>
      <c r="D38" s="81"/>
      <c r="E38" s="33" t="s">
        <v>2</v>
      </c>
      <c r="F38" s="34" t="s">
        <v>3</v>
      </c>
      <c r="G38" s="34" t="s">
        <v>4</v>
      </c>
      <c r="H38" s="34" t="s">
        <v>5</v>
      </c>
      <c r="I38" s="34" t="s">
        <v>6</v>
      </c>
      <c r="J38" s="34" t="s">
        <v>7</v>
      </c>
      <c r="K38" s="34" t="s">
        <v>8</v>
      </c>
      <c r="L38" s="34" t="s">
        <v>9</v>
      </c>
      <c r="M38" s="34" t="s">
        <v>10</v>
      </c>
      <c r="N38" s="34" t="s">
        <v>11</v>
      </c>
      <c r="O38" s="34" t="s">
        <v>12</v>
      </c>
      <c r="P38" s="34" t="s">
        <v>13</v>
      </c>
      <c r="Q38" s="34" t="s">
        <v>14</v>
      </c>
      <c r="R38" s="34" t="s">
        <v>15</v>
      </c>
      <c r="S38" s="35" t="s">
        <v>16</v>
      </c>
      <c r="T38" s="34" t="s">
        <v>17</v>
      </c>
      <c r="U38" s="34" t="s">
        <v>18</v>
      </c>
      <c r="V38" s="34" t="s">
        <v>19</v>
      </c>
      <c r="W38" s="34" t="s">
        <v>20</v>
      </c>
      <c r="X38" s="34" t="s">
        <v>21</v>
      </c>
      <c r="Y38" s="34" t="s">
        <v>22</v>
      </c>
      <c r="Z38" s="34" t="s">
        <v>23</v>
      </c>
      <c r="AA38" s="34" t="s">
        <v>24</v>
      </c>
      <c r="AB38" s="36" t="s">
        <v>25</v>
      </c>
    </row>
    <row r="39" spans="2:33" ht="17.25" thickTop="1" thickBot="1" x14ac:dyDescent="0.3">
      <c r="B39" s="37" t="str">
        <f>B4</f>
        <v>01.03.2023</v>
      </c>
      <c r="C39" s="72">
        <f>SUM(E39:AB39)</f>
        <v>0</v>
      </c>
      <c r="D39" s="73"/>
      <c r="E39" s="38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39">
        <v>0</v>
      </c>
      <c r="Z39" s="39">
        <v>0</v>
      </c>
      <c r="AA39" s="39">
        <v>0</v>
      </c>
      <c r="AB39" s="40">
        <v>0</v>
      </c>
    </row>
    <row r="40" spans="2:33" ht="17.25" thickTop="1" thickBot="1" x14ac:dyDescent="0.3">
      <c r="B40" s="41" t="str">
        <f t="shared" ref="B40:B69" si="1">B5</f>
        <v>02.03.2023</v>
      </c>
      <c r="C40" s="72">
        <f t="shared" ref="C40:C68" si="2">SUM(E40:AB40)</f>
        <v>-220</v>
      </c>
      <c r="D40" s="73"/>
      <c r="E40" s="38">
        <v>0</v>
      </c>
      <c r="F40" s="39">
        <v>0</v>
      </c>
      <c r="G40" s="39">
        <v>-25</v>
      </c>
      <c r="H40" s="39">
        <v>-40</v>
      </c>
      <c r="I40" s="39">
        <v>-40</v>
      </c>
      <c r="J40" s="39">
        <v>-25</v>
      </c>
      <c r="K40" s="39">
        <v>-29</v>
      </c>
      <c r="L40" s="39">
        <v>-21</v>
      </c>
      <c r="M40" s="39">
        <v>-40</v>
      </c>
      <c r="N40" s="39">
        <v>0</v>
      </c>
      <c r="O40" s="39">
        <v>0</v>
      </c>
      <c r="P40" s="39">
        <v>0</v>
      </c>
      <c r="Q40" s="39">
        <v>0</v>
      </c>
      <c r="R40" s="39">
        <v>0</v>
      </c>
      <c r="S40" s="39">
        <v>0</v>
      </c>
      <c r="T40" s="39">
        <v>0</v>
      </c>
      <c r="U40" s="39">
        <v>0</v>
      </c>
      <c r="V40" s="39">
        <v>0</v>
      </c>
      <c r="W40" s="39">
        <v>0</v>
      </c>
      <c r="X40" s="39">
        <v>0</v>
      </c>
      <c r="Y40" s="39">
        <v>0</v>
      </c>
      <c r="Z40" s="39">
        <v>0</v>
      </c>
      <c r="AA40" s="39">
        <v>0</v>
      </c>
      <c r="AB40" s="40">
        <v>0</v>
      </c>
    </row>
    <row r="41" spans="2:33" ht="17.25" thickTop="1" thickBot="1" x14ac:dyDescent="0.3">
      <c r="B41" s="41" t="str">
        <f t="shared" si="1"/>
        <v>03.03.2023</v>
      </c>
      <c r="C41" s="72">
        <f t="shared" si="2"/>
        <v>-709</v>
      </c>
      <c r="D41" s="73"/>
      <c r="E41" s="38">
        <v>0</v>
      </c>
      <c r="F41" s="39">
        <v>0</v>
      </c>
      <c r="G41" s="39">
        <v>0</v>
      </c>
      <c r="H41" s="39">
        <v>-31</v>
      </c>
      <c r="I41" s="39">
        <v>-40</v>
      </c>
      <c r="J41" s="39">
        <v>-27</v>
      </c>
      <c r="K41" s="39">
        <v>0</v>
      </c>
      <c r="L41" s="39">
        <v>0</v>
      </c>
      <c r="M41" s="39">
        <v>0</v>
      </c>
      <c r="N41" s="39">
        <v>0</v>
      </c>
      <c r="O41" s="39">
        <v>-6</v>
      </c>
      <c r="P41" s="39">
        <v>-57</v>
      </c>
      <c r="Q41" s="39">
        <v>-40</v>
      </c>
      <c r="R41" s="39">
        <v>-40</v>
      </c>
      <c r="S41" s="39">
        <v>-40</v>
      </c>
      <c r="T41" s="39">
        <v>-40</v>
      </c>
      <c r="U41" s="39">
        <v>-40</v>
      </c>
      <c r="V41" s="39">
        <v>-70</v>
      </c>
      <c r="W41" s="39">
        <v>-50</v>
      </c>
      <c r="X41" s="39">
        <v>-40</v>
      </c>
      <c r="Y41" s="39">
        <v>-40</v>
      </c>
      <c r="Z41" s="39">
        <v>-40</v>
      </c>
      <c r="AA41" s="39">
        <v>-62</v>
      </c>
      <c r="AB41" s="40">
        <v>-46</v>
      </c>
    </row>
    <row r="42" spans="2:33" ht="17.25" thickTop="1" thickBot="1" x14ac:dyDescent="0.3">
      <c r="B42" s="41" t="str">
        <f t="shared" si="1"/>
        <v>04.03.2023</v>
      </c>
      <c r="C42" s="72">
        <f t="shared" si="2"/>
        <v>-532</v>
      </c>
      <c r="D42" s="73"/>
      <c r="E42" s="38">
        <v>-40</v>
      </c>
      <c r="F42" s="39">
        <v>-40</v>
      </c>
      <c r="G42" s="39">
        <v>-40</v>
      </c>
      <c r="H42" s="39">
        <v>-40</v>
      </c>
      <c r="I42" s="39">
        <v>-40</v>
      </c>
      <c r="J42" s="39">
        <v>-40</v>
      </c>
      <c r="K42" s="39">
        <v>-40</v>
      </c>
      <c r="L42" s="39">
        <v>-40</v>
      </c>
      <c r="M42" s="39">
        <v>-40</v>
      </c>
      <c r="N42" s="39">
        <v>-40</v>
      </c>
      <c r="O42" s="39">
        <v>-27</v>
      </c>
      <c r="P42" s="39">
        <v>0</v>
      </c>
      <c r="Q42" s="39">
        <v>0</v>
      </c>
      <c r="R42" s="39">
        <v>0</v>
      </c>
      <c r="S42" s="39">
        <v>0</v>
      </c>
      <c r="T42" s="39">
        <v>0</v>
      </c>
      <c r="U42" s="39">
        <v>0</v>
      </c>
      <c r="V42" s="39">
        <v>-30</v>
      </c>
      <c r="W42" s="39">
        <v>0</v>
      </c>
      <c r="X42" s="39">
        <v>0</v>
      </c>
      <c r="Y42" s="39">
        <v>0</v>
      </c>
      <c r="Z42" s="39">
        <v>-10</v>
      </c>
      <c r="AA42" s="39">
        <v>-40</v>
      </c>
      <c r="AB42" s="40">
        <v>-25</v>
      </c>
    </row>
    <row r="43" spans="2:33" ht="17.25" thickTop="1" thickBot="1" x14ac:dyDescent="0.3">
      <c r="B43" s="41" t="str">
        <f t="shared" si="1"/>
        <v>05.03.2023</v>
      </c>
      <c r="C43" s="72">
        <f t="shared" si="2"/>
        <v>-344</v>
      </c>
      <c r="D43" s="73"/>
      <c r="E43" s="38">
        <v>0</v>
      </c>
      <c r="F43" s="39">
        <v>-16</v>
      </c>
      <c r="G43" s="39">
        <v>-40</v>
      </c>
      <c r="H43" s="39">
        <v>-40</v>
      </c>
      <c r="I43" s="39">
        <v>-40</v>
      </c>
      <c r="J43" s="39">
        <v>-40</v>
      </c>
      <c r="K43" s="39">
        <v>-40</v>
      </c>
      <c r="L43" s="39">
        <v>-40</v>
      </c>
      <c r="M43" s="39">
        <v>-40</v>
      </c>
      <c r="N43" s="39">
        <v>-48</v>
      </c>
      <c r="O43" s="39">
        <v>0</v>
      </c>
      <c r="P43" s="39">
        <v>0</v>
      </c>
      <c r="Q43" s="39">
        <v>0</v>
      </c>
      <c r="R43" s="39">
        <v>0</v>
      </c>
      <c r="S43" s="39">
        <v>0</v>
      </c>
      <c r="T43" s="39">
        <v>0</v>
      </c>
      <c r="U43" s="39">
        <v>0</v>
      </c>
      <c r="V43" s="39">
        <v>0</v>
      </c>
      <c r="W43" s="39">
        <v>0</v>
      </c>
      <c r="X43" s="39">
        <v>0</v>
      </c>
      <c r="Y43" s="39">
        <v>0</v>
      </c>
      <c r="Z43" s="39">
        <v>0</v>
      </c>
      <c r="AA43" s="39">
        <v>0</v>
      </c>
      <c r="AB43" s="40">
        <v>0</v>
      </c>
    </row>
    <row r="44" spans="2:33" ht="17.25" thickTop="1" thickBot="1" x14ac:dyDescent="0.3">
      <c r="B44" s="41" t="str">
        <f t="shared" si="1"/>
        <v>06.03.2023</v>
      </c>
      <c r="C44" s="72">
        <f t="shared" si="2"/>
        <v>-32</v>
      </c>
      <c r="D44" s="73"/>
      <c r="E44" s="38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-17</v>
      </c>
      <c r="O44" s="39">
        <v>-15</v>
      </c>
      <c r="P44" s="39">
        <v>0</v>
      </c>
      <c r="Q44" s="39">
        <v>0</v>
      </c>
      <c r="R44" s="39">
        <v>0</v>
      </c>
      <c r="S44" s="39">
        <v>0</v>
      </c>
      <c r="T44" s="39">
        <v>0</v>
      </c>
      <c r="U44" s="39">
        <v>0</v>
      </c>
      <c r="V44" s="39">
        <v>0</v>
      </c>
      <c r="W44" s="39">
        <v>0</v>
      </c>
      <c r="X44" s="39">
        <v>0</v>
      </c>
      <c r="Y44" s="39">
        <v>0</v>
      </c>
      <c r="Z44" s="39">
        <v>0</v>
      </c>
      <c r="AA44" s="39">
        <v>0</v>
      </c>
      <c r="AB44" s="40">
        <v>0</v>
      </c>
    </row>
    <row r="45" spans="2:33" ht="16.5" customHeight="1" thickTop="1" thickBot="1" x14ac:dyDescent="0.3">
      <c r="B45" s="41" t="str">
        <f t="shared" si="1"/>
        <v>07.03.2023</v>
      </c>
      <c r="C45" s="72">
        <f t="shared" si="2"/>
        <v>-900</v>
      </c>
      <c r="D45" s="73"/>
      <c r="E45" s="38">
        <v>0</v>
      </c>
      <c r="F45" s="39">
        <v>-8</v>
      </c>
      <c r="G45" s="39">
        <v>-40</v>
      </c>
      <c r="H45" s="39">
        <v>-40</v>
      </c>
      <c r="I45" s="39">
        <v>-40</v>
      </c>
      <c r="J45" s="39">
        <v>-40</v>
      </c>
      <c r="K45" s="39">
        <v>-40</v>
      </c>
      <c r="L45" s="39">
        <v>-40</v>
      </c>
      <c r="M45" s="39">
        <v>-45</v>
      </c>
      <c r="N45" s="39">
        <v>-74</v>
      </c>
      <c r="O45" s="39">
        <v>-81</v>
      </c>
      <c r="P45" s="39">
        <v>-49</v>
      </c>
      <c r="Q45" s="39">
        <v>-42</v>
      </c>
      <c r="R45" s="39">
        <v>-40</v>
      </c>
      <c r="S45" s="39">
        <v>-40</v>
      </c>
      <c r="T45" s="39">
        <v>-67</v>
      </c>
      <c r="U45" s="39">
        <v>-81</v>
      </c>
      <c r="V45" s="39">
        <v>-45</v>
      </c>
      <c r="W45" s="39">
        <v>-38</v>
      </c>
      <c r="X45" s="39">
        <v>0</v>
      </c>
      <c r="Y45" s="39">
        <v>0</v>
      </c>
      <c r="Z45" s="39">
        <v>-26</v>
      </c>
      <c r="AA45" s="39">
        <v>-24</v>
      </c>
      <c r="AB45" s="40">
        <v>0</v>
      </c>
    </row>
    <row r="46" spans="2:33" ht="17.25" thickTop="1" thickBot="1" x14ac:dyDescent="0.3">
      <c r="B46" s="41" t="str">
        <f t="shared" si="1"/>
        <v>08.03.2023</v>
      </c>
      <c r="C46" s="72">
        <f t="shared" si="2"/>
        <v>-108</v>
      </c>
      <c r="D46" s="73"/>
      <c r="E46" s="38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-18</v>
      </c>
      <c r="L46" s="39">
        <v>-45</v>
      </c>
      <c r="M46" s="39">
        <v>-45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  <c r="T46" s="39">
        <v>0</v>
      </c>
      <c r="U46" s="39">
        <v>0</v>
      </c>
      <c r="V46" s="39">
        <v>0</v>
      </c>
      <c r="W46" s="39">
        <v>0</v>
      </c>
      <c r="X46" s="39">
        <v>0</v>
      </c>
      <c r="Y46" s="39">
        <v>0</v>
      </c>
      <c r="Z46" s="39">
        <v>0</v>
      </c>
      <c r="AA46" s="39">
        <v>0</v>
      </c>
      <c r="AB46" s="40">
        <v>0</v>
      </c>
    </row>
    <row r="47" spans="2:33" ht="17.25" thickTop="1" thickBot="1" x14ac:dyDescent="0.3">
      <c r="B47" s="41" t="str">
        <f t="shared" si="1"/>
        <v>09.03.2023</v>
      </c>
      <c r="C47" s="72">
        <f t="shared" si="2"/>
        <v>-352</v>
      </c>
      <c r="D47" s="73"/>
      <c r="E47" s="38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-4</v>
      </c>
      <c r="Q47" s="39">
        <v>-40</v>
      </c>
      <c r="R47" s="39">
        <v>-40</v>
      </c>
      <c r="S47" s="39">
        <v>-40</v>
      </c>
      <c r="T47" s="39">
        <v>-40</v>
      </c>
      <c r="U47" s="39">
        <v>-40</v>
      </c>
      <c r="V47" s="39">
        <v>-64</v>
      </c>
      <c r="W47" s="39">
        <v>-29</v>
      </c>
      <c r="X47" s="39">
        <v>0</v>
      </c>
      <c r="Y47" s="39">
        <v>0</v>
      </c>
      <c r="Z47" s="39">
        <v>-26</v>
      </c>
      <c r="AA47" s="39">
        <v>-29</v>
      </c>
      <c r="AB47" s="40">
        <v>0</v>
      </c>
    </row>
    <row r="48" spans="2:33" ht="17.25" thickTop="1" thickBot="1" x14ac:dyDescent="0.3">
      <c r="B48" s="41" t="str">
        <f t="shared" si="1"/>
        <v>10.03.2023</v>
      </c>
      <c r="C48" s="72">
        <f t="shared" si="2"/>
        <v>-618</v>
      </c>
      <c r="D48" s="73"/>
      <c r="E48" s="38">
        <v>0</v>
      </c>
      <c r="F48" s="39">
        <v>0</v>
      </c>
      <c r="G48" s="39">
        <v>-32</v>
      </c>
      <c r="H48" s="39">
        <v>-40</v>
      </c>
      <c r="I48" s="39">
        <v>-40</v>
      </c>
      <c r="J48" s="39">
        <v>0</v>
      </c>
      <c r="K48" s="39">
        <v>-31</v>
      </c>
      <c r="L48" s="39">
        <v>-23</v>
      </c>
      <c r="M48" s="39">
        <v>-40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-31</v>
      </c>
      <c r="T48" s="39">
        <v>-40</v>
      </c>
      <c r="U48" s="39">
        <v>-40</v>
      </c>
      <c r="V48" s="39">
        <v>-40</v>
      </c>
      <c r="W48" s="39">
        <v>-40</v>
      </c>
      <c r="X48" s="39">
        <v>-40</v>
      </c>
      <c r="Y48" s="39">
        <v>-40</v>
      </c>
      <c r="Z48" s="39">
        <v>-40</v>
      </c>
      <c r="AA48" s="39">
        <v>-44</v>
      </c>
      <c r="AB48" s="40">
        <v>-57</v>
      </c>
    </row>
    <row r="49" spans="2:28" ht="17.25" thickTop="1" thickBot="1" x14ac:dyDescent="0.3">
      <c r="B49" s="41" t="str">
        <f t="shared" si="1"/>
        <v>11.03.2023</v>
      </c>
      <c r="C49" s="72">
        <f t="shared" si="2"/>
        <v>-506</v>
      </c>
      <c r="D49" s="73"/>
      <c r="E49" s="38">
        <v>-21</v>
      </c>
      <c r="F49" s="39">
        <v>-33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-15</v>
      </c>
      <c r="M49" s="39">
        <v>-59</v>
      </c>
      <c r="N49" s="39">
        <v>-37</v>
      </c>
      <c r="O49" s="39">
        <v>-12</v>
      </c>
      <c r="P49" s="39">
        <v>-35</v>
      </c>
      <c r="Q49" s="39">
        <v>-8</v>
      </c>
      <c r="R49" s="39">
        <v>0</v>
      </c>
      <c r="S49" s="39">
        <v>0</v>
      </c>
      <c r="T49" s="39">
        <v>0</v>
      </c>
      <c r="U49" s="39">
        <v>0</v>
      </c>
      <c r="V49" s="39">
        <v>-15</v>
      </c>
      <c r="W49" s="39">
        <v>-62</v>
      </c>
      <c r="X49" s="39">
        <v>-62</v>
      </c>
      <c r="Y49" s="39">
        <v>-40</v>
      </c>
      <c r="Z49" s="39">
        <v>-35</v>
      </c>
      <c r="AA49" s="39">
        <v>-20</v>
      </c>
      <c r="AB49" s="40">
        <v>-52</v>
      </c>
    </row>
    <row r="50" spans="2:28" ht="17.25" thickTop="1" thickBot="1" x14ac:dyDescent="0.3">
      <c r="B50" s="41" t="str">
        <f t="shared" si="1"/>
        <v>12.03.2023</v>
      </c>
      <c r="C50" s="72">
        <f t="shared" si="2"/>
        <v>-713</v>
      </c>
      <c r="D50" s="73"/>
      <c r="E50" s="38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39">
        <v>-74</v>
      </c>
      <c r="M50" s="39">
        <v>-57</v>
      </c>
      <c r="N50" s="39">
        <v>-55</v>
      </c>
      <c r="O50" s="39">
        <v>-62</v>
      </c>
      <c r="P50" s="39">
        <v>-79</v>
      </c>
      <c r="Q50" s="39">
        <v>-79</v>
      </c>
      <c r="R50" s="39">
        <v>-70</v>
      </c>
      <c r="S50" s="39">
        <v>-79</v>
      </c>
      <c r="T50" s="39">
        <v>-78</v>
      </c>
      <c r="U50" s="39">
        <v>-40</v>
      </c>
      <c r="V50" s="39">
        <v>-40</v>
      </c>
      <c r="W50" s="39">
        <v>0</v>
      </c>
      <c r="X50" s="39">
        <v>0</v>
      </c>
      <c r="Y50" s="39">
        <v>0</v>
      </c>
      <c r="Z50" s="39">
        <v>0</v>
      </c>
      <c r="AA50" s="39">
        <v>0</v>
      </c>
      <c r="AB50" s="40">
        <v>0</v>
      </c>
    </row>
    <row r="51" spans="2:28" ht="17.25" thickTop="1" thickBot="1" x14ac:dyDescent="0.3">
      <c r="B51" s="41" t="str">
        <f t="shared" si="1"/>
        <v>13.03.2023</v>
      </c>
      <c r="C51" s="72">
        <f t="shared" si="2"/>
        <v>-16</v>
      </c>
      <c r="D51" s="73"/>
      <c r="E51" s="38">
        <v>0</v>
      </c>
      <c r="F51" s="39">
        <v>-10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39">
        <v>0</v>
      </c>
      <c r="R51" s="39">
        <v>0</v>
      </c>
      <c r="S51" s="39">
        <v>0</v>
      </c>
      <c r="T51" s="39">
        <v>-6</v>
      </c>
      <c r="U51" s="39">
        <v>0</v>
      </c>
      <c r="V51" s="39">
        <v>0</v>
      </c>
      <c r="W51" s="39">
        <v>0</v>
      </c>
      <c r="X51" s="39">
        <v>0</v>
      </c>
      <c r="Y51" s="39">
        <v>0</v>
      </c>
      <c r="Z51" s="39">
        <v>0</v>
      </c>
      <c r="AA51" s="39">
        <v>0</v>
      </c>
      <c r="AB51" s="40">
        <v>0</v>
      </c>
    </row>
    <row r="52" spans="2:28" ht="17.25" thickTop="1" thickBot="1" x14ac:dyDescent="0.3">
      <c r="B52" s="41" t="str">
        <f t="shared" si="1"/>
        <v>14.03.2023</v>
      </c>
      <c r="C52" s="72">
        <f t="shared" si="2"/>
        <v>-808</v>
      </c>
      <c r="D52" s="73"/>
      <c r="E52" s="38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-11</v>
      </c>
      <c r="O52" s="39">
        <v>-40</v>
      </c>
      <c r="P52" s="39">
        <v>-63</v>
      </c>
      <c r="Q52" s="39">
        <v>-75</v>
      </c>
      <c r="R52" s="39">
        <v>-80</v>
      </c>
      <c r="S52" s="39">
        <v>-115</v>
      </c>
      <c r="T52" s="39">
        <v>-87</v>
      </c>
      <c r="U52" s="39">
        <v>-88</v>
      </c>
      <c r="V52" s="39">
        <v>-76</v>
      </c>
      <c r="W52" s="39">
        <v>-39</v>
      </c>
      <c r="X52" s="39">
        <v>-24</v>
      </c>
      <c r="Y52" s="39">
        <v>-40</v>
      </c>
      <c r="Z52" s="39">
        <v>-35</v>
      </c>
      <c r="AA52" s="39">
        <v>-35</v>
      </c>
      <c r="AB52" s="40">
        <v>0</v>
      </c>
    </row>
    <row r="53" spans="2:28" ht="15.75" customHeight="1" thickTop="1" thickBot="1" x14ac:dyDescent="0.3">
      <c r="B53" s="41" t="str">
        <f t="shared" si="1"/>
        <v>15.03.2023</v>
      </c>
      <c r="C53" s="72">
        <f t="shared" si="2"/>
        <v>0</v>
      </c>
      <c r="D53" s="73"/>
      <c r="E53" s="38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39">
        <v>0</v>
      </c>
      <c r="AA53" s="39">
        <v>0</v>
      </c>
      <c r="AB53" s="40">
        <v>0</v>
      </c>
    </row>
    <row r="54" spans="2:28" ht="17.25" thickTop="1" thickBot="1" x14ac:dyDescent="0.3">
      <c r="B54" s="41" t="str">
        <f t="shared" si="1"/>
        <v>16.03.2023</v>
      </c>
      <c r="C54" s="72">
        <f t="shared" si="2"/>
        <v>0</v>
      </c>
      <c r="D54" s="73"/>
      <c r="E54" s="38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39">
        <v>0</v>
      </c>
      <c r="Q54" s="39">
        <v>0</v>
      </c>
      <c r="R54" s="39">
        <v>0</v>
      </c>
      <c r="S54" s="39">
        <v>0</v>
      </c>
      <c r="T54" s="39">
        <v>0</v>
      </c>
      <c r="U54" s="39">
        <v>0</v>
      </c>
      <c r="V54" s="39">
        <v>0</v>
      </c>
      <c r="W54" s="39">
        <v>0</v>
      </c>
      <c r="X54" s="39">
        <v>0</v>
      </c>
      <c r="Y54" s="39">
        <v>0</v>
      </c>
      <c r="Z54" s="39">
        <v>0</v>
      </c>
      <c r="AA54" s="39">
        <v>0</v>
      </c>
      <c r="AB54" s="40">
        <v>0</v>
      </c>
    </row>
    <row r="55" spans="2:28" ht="17.25" thickTop="1" thickBot="1" x14ac:dyDescent="0.3">
      <c r="B55" s="41" t="str">
        <f t="shared" si="1"/>
        <v>17.03.2023</v>
      </c>
      <c r="C55" s="72">
        <f t="shared" si="2"/>
        <v>-465</v>
      </c>
      <c r="D55" s="73"/>
      <c r="E55" s="38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-18</v>
      </c>
      <c r="L55" s="39">
        <v>0</v>
      </c>
      <c r="M55" s="39">
        <v>0</v>
      </c>
      <c r="N55" s="39">
        <v>0</v>
      </c>
      <c r="O55" s="39">
        <v>0</v>
      </c>
      <c r="P55" s="39">
        <v>-10</v>
      </c>
      <c r="Q55" s="39">
        <v>-40</v>
      </c>
      <c r="R55" s="39">
        <v>-40</v>
      </c>
      <c r="S55" s="39">
        <v>-40</v>
      </c>
      <c r="T55" s="39">
        <v>-40</v>
      </c>
      <c r="U55" s="39">
        <v>-40</v>
      </c>
      <c r="V55" s="39">
        <v>-40</v>
      </c>
      <c r="W55" s="39">
        <v>-40</v>
      </c>
      <c r="X55" s="39">
        <v>-40</v>
      </c>
      <c r="Y55" s="39">
        <v>-40</v>
      </c>
      <c r="Z55" s="39">
        <v>-40</v>
      </c>
      <c r="AA55" s="39">
        <v>-27</v>
      </c>
      <c r="AB55" s="40">
        <v>-10</v>
      </c>
    </row>
    <row r="56" spans="2:28" ht="17.25" thickTop="1" thickBot="1" x14ac:dyDescent="0.3">
      <c r="B56" s="41" t="str">
        <f t="shared" si="1"/>
        <v>18.03.2023</v>
      </c>
      <c r="C56" s="72">
        <f t="shared" si="2"/>
        <v>-621</v>
      </c>
      <c r="D56" s="73"/>
      <c r="E56" s="38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-40</v>
      </c>
      <c r="M56" s="39">
        <v>-40</v>
      </c>
      <c r="N56" s="39">
        <v>-40</v>
      </c>
      <c r="O56" s="39">
        <v>-40</v>
      </c>
      <c r="P56" s="39">
        <v>-40</v>
      </c>
      <c r="Q56" s="39">
        <v>-40</v>
      </c>
      <c r="R56" s="39">
        <v>-40</v>
      </c>
      <c r="S56" s="39">
        <v>-40</v>
      </c>
      <c r="T56" s="39">
        <v>-40</v>
      </c>
      <c r="U56" s="39">
        <v>-40</v>
      </c>
      <c r="V56" s="39">
        <v>-40</v>
      </c>
      <c r="W56" s="39">
        <v>-40</v>
      </c>
      <c r="X56" s="39">
        <v>-40</v>
      </c>
      <c r="Y56" s="39">
        <v>-40</v>
      </c>
      <c r="Z56" s="39">
        <v>-40</v>
      </c>
      <c r="AA56" s="39">
        <v>-21</v>
      </c>
      <c r="AB56" s="40">
        <v>0</v>
      </c>
    </row>
    <row r="57" spans="2:28" ht="17.25" thickTop="1" thickBot="1" x14ac:dyDescent="0.3">
      <c r="B57" s="41" t="str">
        <f t="shared" si="1"/>
        <v>19.03.2023</v>
      </c>
      <c r="C57" s="72">
        <f t="shared" si="2"/>
        <v>-368</v>
      </c>
      <c r="D57" s="73"/>
      <c r="E57" s="38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-19</v>
      </c>
      <c r="L57" s="39">
        <v>-50</v>
      </c>
      <c r="M57" s="39">
        <v>-40</v>
      </c>
      <c r="N57" s="39">
        <v>-33</v>
      </c>
      <c r="O57" s="39">
        <v>0</v>
      </c>
      <c r="P57" s="39">
        <v>0</v>
      </c>
      <c r="Q57" s="39">
        <v>-37</v>
      </c>
      <c r="R57" s="39">
        <v>-40</v>
      </c>
      <c r="S57" s="39">
        <v>-40</v>
      </c>
      <c r="T57" s="39">
        <v>-40</v>
      </c>
      <c r="U57" s="39">
        <v>-40</v>
      </c>
      <c r="V57" s="39">
        <v>-29</v>
      </c>
      <c r="W57" s="39">
        <v>0</v>
      </c>
      <c r="X57" s="39">
        <v>0</v>
      </c>
      <c r="Y57" s="39">
        <v>0</v>
      </c>
      <c r="Z57" s="39">
        <v>0</v>
      </c>
      <c r="AA57" s="39">
        <v>0</v>
      </c>
      <c r="AB57" s="40">
        <v>0</v>
      </c>
    </row>
    <row r="58" spans="2:28" ht="17.25" thickTop="1" thickBot="1" x14ac:dyDescent="0.3">
      <c r="B58" s="41" t="str">
        <f t="shared" si="1"/>
        <v>20.03.2023</v>
      </c>
      <c r="C58" s="72">
        <f t="shared" si="2"/>
        <v>-354</v>
      </c>
      <c r="D58" s="73"/>
      <c r="E58" s="38">
        <v>-15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-19</v>
      </c>
      <c r="M58" s="39">
        <v>0</v>
      </c>
      <c r="N58" s="39">
        <v>0</v>
      </c>
      <c r="O58" s="39">
        <v>0</v>
      </c>
      <c r="P58" s="39">
        <v>-31</v>
      </c>
      <c r="Q58" s="39">
        <v>-46</v>
      </c>
      <c r="R58" s="39">
        <v>-77</v>
      </c>
      <c r="S58" s="39">
        <v>-59</v>
      </c>
      <c r="T58" s="39">
        <v>-56</v>
      </c>
      <c r="U58" s="39">
        <v>-38</v>
      </c>
      <c r="V58" s="39">
        <v>0</v>
      </c>
      <c r="W58" s="39">
        <v>0</v>
      </c>
      <c r="X58" s="39">
        <v>0</v>
      </c>
      <c r="Y58" s="39">
        <v>0</v>
      </c>
      <c r="Z58" s="39">
        <v>0</v>
      </c>
      <c r="AA58" s="39">
        <v>-13</v>
      </c>
      <c r="AB58" s="40">
        <v>0</v>
      </c>
    </row>
    <row r="59" spans="2:28" ht="17.25" thickTop="1" thickBot="1" x14ac:dyDescent="0.3">
      <c r="B59" s="41" t="str">
        <f t="shared" si="1"/>
        <v>21.03.2023</v>
      </c>
      <c r="C59" s="72">
        <f t="shared" si="2"/>
        <v>-290</v>
      </c>
      <c r="D59" s="73"/>
      <c r="E59" s="38">
        <v>-23</v>
      </c>
      <c r="F59" s="39">
        <v>-40</v>
      </c>
      <c r="G59" s="39">
        <v>-40</v>
      </c>
      <c r="H59" s="39">
        <v>-40</v>
      </c>
      <c r="I59" s="39">
        <v>-40</v>
      </c>
      <c r="J59" s="39">
        <v>-40</v>
      </c>
      <c r="K59" s="39">
        <v>-40</v>
      </c>
      <c r="L59" s="39">
        <v>-27</v>
      </c>
      <c r="M59" s="39">
        <v>0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T59" s="39">
        <v>0</v>
      </c>
      <c r="U59" s="39">
        <v>0</v>
      </c>
      <c r="V59" s="39">
        <v>0</v>
      </c>
      <c r="W59" s="39">
        <v>0</v>
      </c>
      <c r="X59" s="39">
        <v>0</v>
      </c>
      <c r="Y59" s="39">
        <v>0</v>
      </c>
      <c r="Z59" s="39">
        <v>0</v>
      </c>
      <c r="AA59" s="39">
        <v>0</v>
      </c>
      <c r="AB59" s="40">
        <v>0</v>
      </c>
    </row>
    <row r="60" spans="2:28" ht="17.25" thickTop="1" thickBot="1" x14ac:dyDescent="0.3">
      <c r="B60" s="41" t="str">
        <f t="shared" si="1"/>
        <v>22.03.2023</v>
      </c>
      <c r="C60" s="72">
        <f t="shared" si="2"/>
        <v>-17</v>
      </c>
      <c r="D60" s="73"/>
      <c r="E60" s="38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-17</v>
      </c>
      <c r="M60" s="39">
        <v>0</v>
      </c>
      <c r="N60" s="39">
        <v>0</v>
      </c>
      <c r="O60" s="39">
        <v>0</v>
      </c>
      <c r="P60" s="39">
        <v>0</v>
      </c>
      <c r="Q60" s="39">
        <v>0</v>
      </c>
      <c r="R60" s="39">
        <v>0</v>
      </c>
      <c r="S60" s="39">
        <v>0</v>
      </c>
      <c r="T60" s="39">
        <v>0</v>
      </c>
      <c r="U60" s="39">
        <v>0</v>
      </c>
      <c r="V60" s="39">
        <v>0</v>
      </c>
      <c r="W60" s="39">
        <v>0</v>
      </c>
      <c r="X60" s="39">
        <v>0</v>
      </c>
      <c r="Y60" s="39">
        <v>0</v>
      </c>
      <c r="Z60" s="39">
        <v>0</v>
      </c>
      <c r="AA60" s="39">
        <v>0</v>
      </c>
      <c r="AB60" s="40">
        <v>0</v>
      </c>
    </row>
    <row r="61" spans="2:28" ht="17.25" thickTop="1" thickBot="1" x14ac:dyDescent="0.3">
      <c r="B61" s="41" t="str">
        <f t="shared" si="1"/>
        <v>23.03.2023</v>
      </c>
      <c r="C61" s="72">
        <f t="shared" si="2"/>
        <v>-594</v>
      </c>
      <c r="D61" s="73"/>
      <c r="E61" s="38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-8</v>
      </c>
      <c r="L61" s="39">
        <v>-33</v>
      </c>
      <c r="M61" s="39">
        <v>-40</v>
      </c>
      <c r="N61" s="39">
        <v>-40</v>
      </c>
      <c r="O61" s="39">
        <v>-53</v>
      </c>
      <c r="P61" s="39">
        <v>-55</v>
      </c>
      <c r="Q61" s="39">
        <v>-80</v>
      </c>
      <c r="R61" s="39">
        <v>-70</v>
      </c>
      <c r="S61" s="39">
        <v>-70</v>
      </c>
      <c r="T61" s="39">
        <v>-80</v>
      </c>
      <c r="U61" s="39">
        <v>-42</v>
      </c>
      <c r="V61" s="39">
        <v>0</v>
      </c>
      <c r="W61" s="39">
        <v>-23</v>
      </c>
      <c r="X61" s="39">
        <v>0</v>
      </c>
      <c r="Y61" s="39">
        <v>0</v>
      </c>
      <c r="Z61" s="39">
        <v>0</v>
      </c>
      <c r="AA61" s="39">
        <v>0</v>
      </c>
      <c r="AB61" s="40">
        <v>0</v>
      </c>
    </row>
    <row r="62" spans="2:28" ht="17.25" thickTop="1" thickBot="1" x14ac:dyDescent="0.3">
      <c r="B62" s="41" t="str">
        <f t="shared" si="1"/>
        <v>24.03.2023</v>
      </c>
      <c r="C62" s="72">
        <f t="shared" si="2"/>
        <v>-570</v>
      </c>
      <c r="D62" s="73"/>
      <c r="E62" s="38">
        <v>-9</v>
      </c>
      <c r="F62" s="39">
        <v>-27</v>
      </c>
      <c r="G62" s="39">
        <v>0</v>
      </c>
      <c r="H62" s="39">
        <v>0</v>
      </c>
      <c r="I62" s="39">
        <v>0</v>
      </c>
      <c r="J62" s="39">
        <v>0</v>
      </c>
      <c r="K62" s="39">
        <v>-14</v>
      </c>
      <c r="L62" s="39">
        <v>-54</v>
      </c>
      <c r="M62" s="39">
        <v>-52</v>
      </c>
      <c r="N62" s="39">
        <v>-40</v>
      </c>
      <c r="O62" s="39">
        <v>-40</v>
      </c>
      <c r="P62" s="39">
        <v>-13</v>
      </c>
      <c r="Q62" s="39">
        <v>-33</v>
      </c>
      <c r="R62" s="39">
        <v>-40</v>
      </c>
      <c r="S62" s="39">
        <v>-40</v>
      </c>
      <c r="T62" s="39">
        <v>-13</v>
      </c>
      <c r="U62" s="39">
        <v>-28</v>
      </c>
      <c r="V62" s="39">
        <v>0</v>
      </c>
      <c r="W62" s="39">
        <v>0</v>
      </c>
      <c r="X62" s="39">
        <v>-22</v>
      </c>
      <c r="Y62" s="39">
        <v>-43</v>
      </c>
      <c r="Z62" s="39">
        <v>-40</v>
      </c>
      <c r="AA62" s="39">
        <v>-50</v>
      </c>
      <c r="AB62" s="40">
        <v>-12</v>
      </c>
    </row>
    <row r="63" spans="2:28" ht="17.25" thickTop="1" thickBot="1" x14ac:dyDescent="0.3">
      <c r="B63" s="41" t="str">
        <f t="shared" si="1"/>
        <v>25.03.2023</v>
      </c>
      <c r="C63" s="72">
        <f t="shared" si="2"/>
        <v>-450</v>
      </c>
      <c r="D63" s="73"/>
      <c r="E63" s="38">
        <v>-11</v>
      </c>
      <c r="F63" s="39">
        <v>-12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-40</v>
      </c>
      <c r="M63" s="39">
        <v>-40</v>
      </c>
      <c r="N63" s="39">
        <v>-22</v>
      </c>
      <c r="O63" s="39">
        <v>-46</v>
      </c>
      <c r="P63" s="39">
        <v>-52</v>
      </c>
      <c r="Q63" s="39">
        <v>-12</v>
      </c>
      <c r="R63" s="39">
        <v>0</v>
      </c>
      <c r="S63" s="39">
        <v>0</v>
      </c>
      <c r="T63" s="39">
        <v>0</v>
      </c>
      <c r="U63" s="39">
        <v>0</v>
      </c>
      <c r="V63" s="39">
        <v>-25</v>
      </c>
      <c r="W63" s="39">
        <v>-40</v>
      </c>
      <c r="X63" s="39">
        <v>-40</v>
      </c>
      <c r="Y63" s="39">
        <v>-40</v>
      </c>
      <c r="Z63" s="39">
        <v>-40</v>
      </c>
      <c r="AA63" s="39">
        <v>-30</v>
      </c>
      <c r="AB63" s="40">
        <v>0</v>
      </c>
    </row>
    <row r="64" spans="2:28" ht="17.25" thickTop="1" thickBot="1" x14ac:dyDescent="0.3">
      <c r="B64" s="41" t="str">
        <f t="shared" si="1"/>
        <v>26.03.2023</v>
      </c>
      <c r="C64" s="72">
        <f t="shared" si="2"/>
        <v>-931</v>
      </c>
      <c r="D64" s="73"/>
      <c r="E64" s="38">
        <v>-6</v>
      </c>
      <c r="F64" s="39">
        <v>-30</v>
      </c>
      <c r="G64" s="39">
        <v>0</v>
      </c>
      <c r="H64" s="39">
        <v>-30</v>
      </c>
      <c r="I64" s="39">
        <v>-30</v>
      </c>
      <c r="J64" s="39">
        <v>0</v>
      </c>
      <c r="K64" s="39">
        <v>0</v>
      </c>
      <c r="L64" s="39">
        <v>-31</v>
      </c>
      <c r="M64" s="39">
        <v>-80</v>
      </c>
      <c r="N64" s="39">
        <v>-82</v>
      </c>
      <c r="O64" s="39">
        <v>-72</v>
      </c>
      <c r="P64" s="39">
        <v>-80</v>
      </c>
      <c r="Q64" s="39">
        <v>-79</v>
      </c>
      <c r="R64" s="39">
        <v>-84</v>
      </c>
      <c r="S64" s="39">
        <v>-87</v>
      </c>
      <c r="T64" s="39">
        <v>-90</v>
      </c>
      <c r="U64" s="39">
        <v>-80</v>
      </c>
      <c r="V64" s="39">
        <v>-60</v>
      </c>
      <c r="W64" s="39">
        <v>0</v>
      </c>
      <c r="X64" s="39">
        <v>0</v>
      </c>
      <c r="Y64" s="39">
        <v>0</v>
      </c>
      <c r="Z64" s="39">
        <v>0</v>
      </c>
      <c r="AA64" s="39">
        <v>0</v>
      </c>
      <c r="AB64" s="40">
        <v>-10</v>
      </c>
    </row>
    <row r="65" spans="2:28" ht="17.25" thickTop="1" thickBot="1" x14ac:dyDescent="0.3">
      <c r="B65" s="41" t="str">
        <f t="shared" si="1"/>
        <v>27.03.2023</v>
      </c>
      <c r="C65" s="72">
        <f t="shared" si="2"/>
        <v>-44</v>
      </c>
      <c r="D65" s="73"/>
      <c r="E65" s="38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-37</v>
      </c>
      <c r="M65" s="39">
        <v>-7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T65" s="39">
        <v>0</v>
      </c>
      <c r="U65" s="39">
        <v>0</v>
      </c>
      <c r="V65" s="39">
        <v>0</v>
      </c>
      <c r="W65" s="39">
        <v>0</v>
      </c>
      <c r="X65" s="39">
        <v>0</v>
      </c>
      <c r="Y65" s="39">
        <v>0</v>
      </c>
      <c r="Z65" s="39">
        <v>0</v>
      </c>
      <c r="AA65" s="39">
        <v>0</v>
      </c>
      <c r="AB65" s="40">
        <v>0</v>
      </c>
    </row>
    <row r="66" spans="2:28" ht="17.25" thickTop="1" thickBot="1" x14ac:dyDescent="0.3">
      <c r="B66" s="41" t="str">
        <f t="shared" si="1"/>
        <v>28.03.2023</v>
      </c>
      <c r="C66" s="72">
        <f t="shared" si="2"/>
        <v>0</v>
      </c>
      <c r="D66" s="73"/>
      <c r="E66" s="38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39">
        <v>0</v>
      </c>
      <c r="T66" s="39">
        <v>0</v>
      </c>
      <c r="U66" s="39">
        <v>0</v>
      </c>
      <c r="V66" s="39">
        <v>0</v>
      </c>
      <c r="W66" s="39">
        <v>0</v>
      </c>
      <c r="X66" s="39">
        <v>0</v>
      </c>
      <c r="Y66" s="39">
        <v>0</v>
      </c>
      <c r="Z66" s="39">
        <v>0</v>
      </c>
      <c r="AA66" s="39">
        <v>0</v>
      </c>
      <c r="AB66" s="40">
        <v>0</v>
      </c>
    </row>
    <row r="67" spans="2:28" ht="17.25" thickTop="1" thickBot="1" x14ac:dyDescent="0.3">
      <c r="B67" s="41" t="str">
        <f t="shared" si="1"/>
        <v>29.03.2023</v>
      </c>
      <c r="C67" s="72">
        <f t="shared" si="2"/>
        <v>-305</v>
      </c>
      <c r="D67" s="73"/>
      <c r="E67" s="38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-5</v>
      </c>
      <c r="P67" s="39">
        <v>-40</v>
      </c>
      <c r="Q67" s="39">
        <v>-48</v>
      </c>
      <c r="R67" s="39">
        <v>-40</v>
      </c>
      <c r="S67" s="39">
        <v>-40</v>
      </c>
      <c r="T67" s="39">
        <v>-40</v>
      </c>
      <c r="U67" s="39">
        <v>-40</v>
      </c>
      <c r="V67" s="39">
        <v>-33</v>
      </c>
      <c r="W67" s="39">
        <v>0</v>
      </c>
      <c r="X67" s="39">
        <v>-19</v>
      </c>
      <c r="Y67" s="39">
        <v>0</v>
      </c>
      <c r="Z67" s="39">
        <v>0</v>
      </c>
      <c r="AA67" s="39">
        <v>0</v>
      </c>
      <c r="AB67" s="40">
        <v>0</v>
      </c>
    </row>
    <row r="68" spans="2:28" ht="17.25" thickTop="1" thickBot="1" x14ac:dyDescent="0.3">
      <c r="B68" s="41" t="str">
        <f t="shared" si="1"/>
        <v>30.03.2023</v>
      </c>
      <c r="C68" s="72">
        <f t="shared" si="2"/>
        <v>-480</v>
      </c>
      <c r="D68" s="73"/>
      <c r="E68" s="38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v>-12</v>
      </c>
      <c r="O68" s="39">
        <v>-40</v>
      </c>
      <c r="P68" s="39">
        <v>0</v>
      </c>
      <c r="Q68" s="39">
        <v>-25</v>
      </c>
      <c r="R68" s="39">
        <v>-40</v>
      </c>
      <c r="S68" s="39">
        <v>-40</v>
      </c>
      <c r="T68" s="39">
        <v>-40</v>
      </c>
      <c r="U68" s="39">
        <v>-40</v>
      </c>
      <c r="V68" s="39">
        <v>-80</v>
      </c>
      <c r="W68" s="39">
        <v>-55</v>
      </c>
      <c r="X68" s="39">
        <v>-55</v>
      </c>
      <c r="Y68" s="39">
        <v>-13</v>
      </c>
      <c r="Z68" s="39">
        <v>-40</v>
      </c>
      <c r="AA68" s="39">
        <v>0</v>
      </c>
      <c r="AB68" s="40">
        <v>0</v>
      </c>
    </row>
    <row r="69" spans="2:28" ht="16.5" thickTop="1" x14ac:dyDescent="0.25">
      <c r="B69" s="42" t="str">
        <f t="shared" si="1"/>
        <v>31.03.2023</v>
      </c>
      <c r="C69" s="74">
        <f>SUM(E69:AB69)</f>
        <v>-1068</v>
      </c>
      <c r="D69" s="75"/>
      <c r="E69" s="38">
        <v>0</v>
      </c>
      <c r="F69" s="39">
        <v>-10</v>
      </c>
      <c r="G69" s="39">
        <v>-29</v>
      </c>
      <c r="H69" s="39">
        <v>-40</v>
      </c>
      <c r="I69" s="39">
        <v>-40</v>
      </c>
      <c r="J69" s="39">
        <v>0</v>
      </c>
      <c r="K69" s="39">
        <v>-12</v>
      </c>
      <c r="L69" s="39">
        <v>0</v>
      </c>
      <c r="M69" s="39">
        <v>-18</v>
      </c>
      <c r="N69" s="39">
        <v>-40</v>
      </c>
      <c r="O69" s="39">
        <v>-54</v>
      </c>
      <c r="P69" s="39">
        <v>-84</v>
      </c>
      <c r="Q69" s="39">
        <v>-52</v>
      </c>
      <c r="R69" s="39">
        <v>-40</v>
      </c>
      <c r="S69" s="39">
        <v>-40</v>
      </c>
      <c r="T69" s="39">
        <v>-49</v>
      </c>
      <c r="U69" s="39">
        <v>-99</v>
      </c>
      <c r="V69" s="39">
        <v>-105</v>
      </c>
      <c r="W69" s="39">
        <v>-67</v>
      </c>
      <c r="X69" s="39">
        <v>-97</v>
      </c>
      <c r="Y69" s="39">
        <v>-58</v>
      </c>
      <c r="Z69" s="39">
        <v>-58</v>
      </c>
      <c r="AA69" s="39">
        <v>-38</v>
      </c>
      <c r="AB69" s="40">
        <v>-38</v>
      </c>
    </row>
    <row r="72" spans="2:28" ht="29.25" customHeight="1" thickBot="1" x14ac:dyDescent="0.3">
      <c r="B72" s="76" t="s">
        <v>36</v>
      </c>
      <c r="C72" s="78" t="s">
        <v>37</v>
      </c>
      <c r="D72" s="79"/>
      <c r="E72" s="82" t="s">
        <v>78</v>
      </c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3"/>
    </row>
    <row r="73" spans="2:28" ht="15.75" customHeight="1" thickTop="1" thickBot="1" x14ac:dyDescent="0.3">
      <c r="B73" s="77"/>
      <c r="C73" s="80"/>
      <c r="D73" s="81"/>
      <c r="E73" s="33" t="s">
        <v>2</v>
      </c>
      <c r="F73" s="34" t="s">
        <v>3</v>
      </c>
      <c r="G73" s="34" t="s">
        <v>4</v>
      </c>
      <c r="H73" s="34" t="s">
        <v>5</v>
      </c>
      <c r="I73" s="34" t="s">
        <v>6</v>
      </c>
      <c r="J73" s="34" t="s">
        <v>7</v>
      </c>
      <c r="K73" s="34" t="s">
        <v>8</v>
      </c>
      <c r="L73" s="34" t="s">
        <v>9</v>
      </c>
      <c r="M73" s="34" t="s">
        <v>10</v>
      </c>
      <c r="N73" s="34" t="s">
        <v>11</v>
      </c>
      <c r="O73" s="34" t="s">
        <v>12</v>
      </c>
      <c r="P73" s="34" t="s">
        <v>13</v>
      </c>
      <c r="Q73" s="34" t="s">
        <v>14</v>
      </c>
      <c r="R73" s="34" t="s">
        <v>15</v>
      </c>
      <c r="S73" s="35" t="s">
        <v>16</v>
      </c>
      <c r="T73" s="34" t="s">
        <v>17</v>
      </c>
      <c r="U73" s="34" t="s">
        <v>18</v>
      </c>
      <c r="V73" s="34" t="s">
        <v>19</v>
      </c>
      <c r="W73" s="34" t="s">
        <v>20</v>
      </c>
      <c r="X73" s="34" t="s">
        <v>21</v>
      </c>
      <c r="Y73" s="34" t="s">
        <v>22</v>
      </c>
      <c r="Z73" s="34" t="s">
        <v>23</v>
      </c>
      <c r="AA73" s="34" t="s">
        <v>24</v>
      </c>
      <c r="AB73" s="36" t="s">
        <v>25</v>
      </c>
    </row>
    <row r="74" spans="2:28" ht="17.25" thickTop="1" thickBot="1" x14ac:dyDescent="0.3">
      <c r="B74" s="37" t="str">
        <f>B39</f>
        <v>01.03.2023</v>
      </c>
      <c r="C74" s="44">
        <f>SUMIF(E74:AB74,"&gt;0")</f>
        <v>929</v>
      </c>
      <c r="D74" s="45">
        <f>SUMIF(E74:AB74,"&lt;0")</f>
        <v>0</v>
      </c>
      <c r="E74" s="46">
        <f>E4+E39</f>
        <v>0</v>
      </c>
      <c r="F74" s="47">
        <f t="shared" ref="F74:AB74" si="3">F4+F39</f>
        <v>12</v>
      </c>
      <c r="G74" s="47">
        <f t="shared" si="3"/>
        <v>9</v>
      </c>
      <c r="H74" s="47">
        <f t="shared" si="3"/>
        <v>0</v>
      </c>
      <c r="I74" s="47">
        <f t="shared" si="3"/>
        <v>0</v>
      </c>
      <c r="J74" s="47">
        <f t="shared" si="3"/>
        <v>0</v>
      </c>
      <c r="K74" s="47">
        <f t="shared" si="3"/>
        <v>0</v>
      </c>
      <c r="L74" s="47">
        <f t="shared" si="3"/>
        <v>41</v>
      </c>
      <c r="M74" s="47">
        <f t="shared" si="3"/>
        <v>91</v>
      </c>
      <c r="N74" s="47">
        <f t="shared" si="3"/>
        <v>94</v>
      </c>
      <c r="O74" s="47">
        <f t="shared" si="3"/>
        <v>94</v>
      </c>
      <c r="P74" s="47">
        <f t="shared" si="3"/>
        <v>74</v>
      </c>
      <c r="Q74" s="47">
        <f t="shared" si="3"/>
        <v>77</v>
      </c>
      <c r="R74" s="48">
        <f t="shared" si="3"/>
        <v>83</v>
      </c>
      <c r="S74" s="49">
        <f t="shared" si="3"/>
        <v>69</v>
      </c>
      <c r="T74" s="39">
        <f t="shared" si="3"/>
        <v>54</v>
      </c>
      <c r="U74" s="39">
        <f t="shared" si="3"/>
        <v>48</v>
      </c>
      <c r="V74" s="39">
        <f t="shared" si="3"/>
        <v>45</v>
      </c>
      <c r="W74" s="39">
        <f t="shared" si="3"/>
        <v>46</v>
      </c>
      <c r="X74" s="39">
        <f t="shared" si="3"/>
        <v>34</v>
      </c>
      <c r="Y74" s="39">
        <f t="shared" si="3"/>
        <v>0</v>
      </c>
      <c r="Z74" s="39">
        <f t="shared" si="3"/>
        <v>0</v>
      </c>
      <c r="AA74" s="39">
        <f t="shared" si="3"/>
        <v>11</v>
      </c>
      <c r="AB74" s="40">
        <f t="shared" si="3"/>
        <v>47</v>
      </c>
    </row>
    <row r="75" spans="2:28" ht="17.25" thickTop="1" thickBot="1" x14ac:dyDescent="0.3">
      <c r="B75" s="41" t="str">
        <f t="shared" ref="B75:B104" si="4">B40</f>
        <v>02.03.2023</v>
      </c>
      <c r="C75" s="44">
        <f t="shared" ref="C75:C104" si="5">SUMIF(E75:AB75,"&gt;0")</f>
        <v>91</v>
      </c>
      <c r="D75" s="45">
        <f t="shared" ref="D75:D104" si="6">SUMIF(E75:AB75,"&lt;0")</f>
        <v>-220</v>
      </c>
      <c r="E75" s="50">
        <f t="shared" ref="E75:AB85" si="7">E5+E40</f>
        <v>30</v>
      </c>
      <c r="F75" s="39">
        <f t="shared" si="7"/>
        <v>0</v>
      </c>
      <c r="G75" s="39">
        <f t="shared" si="7"/>
        <v>-25</v>
      </c>
      <c r="H75" s="39">
        <f t="shared" si="7"/>
        <v>-40</v>
      </c>
      <c r="I75" s="39">
        <f t="shared" si="7"/>
        <v>-40</v>
      </c>
      <c r="J75" s="39">
        <f t="shared" si="7"/>
        <v>-25</v>
      </c>
      <c r="K75" s="39">
        <f t="shared" si="7"/>
        <v>-29</v>
      </c>
      <c r="L75" s="39">
        <f t="shared" si="7"/>
        <v>-21</v>
      </c>
      <c r="M75" s="39">
        <f t="shared" si="7"/>
        <v>-40</v>
      </c>
      <c r="N75" s="39">
        <f t="shared" si="7"/>
        <v>0</v>
      </c>
      <c r="O75" s="39">
        <f t="shared" si="7"/>
        <v>0</v>
      </c>
      <c r="P75" s="39">
        <f t="shared" si="7"/>
        <v>0</v>
      </c>
      <c r="Q75" s="39">
        <f t="shared" si="7"/>
        <v>0</v>
      </c>
      <c r="R75" s="39">
        <f t="shared" si="7"/>
        <v>0</v>
      </c>
      <c r="S75" s="39">
        <f t="shared" si="7"/>
        <v>0</v>
      </c>
      <c r="T75" s="39">
        <f t="shared" si="7"/>
        <v>0</v>
      </c>
      <c r="U75" s="39">
        <f t="shared" si="7"/>
        <v>0</v>
      </c>
      <c r="V75" s="39">
        <f t="shared" si="7"/>
        <v>0</v>
      </c>
      <c r="W75" s="39">
        <f t="shared" si="7"/>
        <v>0</v>
      </c>
      <c r="X75" s="39">
        <f t="shared" si="7"/>
        <v>0</v>
      </c>
      <c r="Y75" s="39">
        <f t="shared" si="7"/>
        <v>0</v>
      </c>
      <c r="Z75" s="39">
        <f t="shared" si="7"/>
        <v>0</v>
      </c>
      <c r="AA75" s="39">
        <f t="shared" si="7"/>
        <v>4</v>
      </c>
      <c r="AB75" s="40">
        <f t="shared" si="7"/>
        <v>57</v>
      </c>
    </row>
    <row r="76" spans="2:28" ht="17.25" thickTop="1" thickBot="1" x14ac:dyDescent="0.3">
      <c r="B76" s="41" t="str">
        <f t="shared" si="4"/>
        <v>03.03.2023</v>
      </c>
      <c r="C76" s="44">
        <f t="shared" si="5"/>
        <v>32</v>
      </c>
      <c r="D76" s="45">
        <f t="shared" si="6"/>
        <v>-709</v>
      </c>
      <c r="E76" s="50">
        <f t="shared" si="7"/>
        <v>15</v>
      </c>
      <c r="F76" s="39">
        <f t="shared" si="7"/>
        <v>0</v>
      </c>
      <c r="G76" s="39">
        <f t="shared" si="7"/>
        <v>0</v>
      </c>
      <c r="H76" s="39">
        <f t="shared" si="7"/>
        <v>-31</v>
      </c>
      <c r="I76" s="39">
        <f t="shared" si="7"/>
        <v>-40</v>
      </c>
      <c r="J76" s="39">
        <f t="shared" si="7"/>
        <v>-27</v>
      </c>
      <c r="K76" s="39">
        <f t="shared" si="7"/>
        <v>0</v>
      </c>
      <c r="L76" s="39">
        <f t="shared" si="7"/>
        <v>0</v>
      </c>
      <c r="M76" s="39">
        <f t="shared" si="7"/>
        <v>17</v>
      </c>
      <c r="N76" s="39">
        <f t="shared" si="7"/>
        <v>0</v>
      </c>
      <c r="O76" s="39">
        <f t="shared" si="7"/>
        <v>-6</v>
      </c>
      <c r="P76" s="39">
        <f t="shared" si="7"/>
        <v>-57</v>
      </c>
      <c r="Q76" s="39">
        <f t="shared" si="7"/>
        <v>-40</v>
      </c>
      <c r="R76" s="39">
        <f t="shared" si="7"/>
        <v>-40</v>
      </c>
      <c r="S76" s="39">
        <f t="shared" si="7"/>
        <v>-40</v>
      </c>
      <c r="T76" s="39">
        <f t="shared" si="7"/>
        <v>-40</v>
      </c>
      <c r="U76" s="39">
        <f t="shared" si="7"/>
        <v>-40</v>
      </c>
      <c r="V76" s="39">
        <f t="shared" si="7"/>
        <v>-70</v>
      </c>
      <c r="W76" s="39">
        <f t="shared" si="7"/>
        <v>-50</v>
      </c>
      <c r="X76" s="39">
        <f t="shared" si="7"/>
        <v>-40</v>
      </c>
      <c r="Y76" s="39">
        <f t="shared" si="7"/>
        <v>-40</v>
      </c>
      <c r="Z76" s="39">
        <f t="shared" si="7"/>
        <v>-40</v>
      </c>
      <c r="AA76" s="39">
        <f t="shared" si="7"/>
        <v>-62</v>
      </c>
      <c r="AB76" s="40">
        <f t="shared" si="7"/>
        <v>-46</v>
      </c>
    </row>
    <row r="77" spans="2:28" ht="17.25" thickTop="1" thickBot="1" x14ac:dyDescent="0.3">
      <c r="B77" s="41" t="str">
        <f t="shared" si="4"/>
        <v>04.03.2023</v>
      </c>
      <c r="C77" s="44">
        <f t="shared" si="5"/>
        <v>0</v>
      </c>
      <c r="D77" s="45">
        <f t="shared" si="6"/>
        <v>-532</v>
      </c>
      <c r="E77" s="50">
        <f t="shared" si="7"/>
        <v>-40</v>
      </c>
      <c r="F77" s="39">
        <f t="shared" si="7"/>
        <v>-40</v>
      </c>
      <c r="G77" s="39">
        <f t="shared" si="7"/>
        <v>-40</v>
      </c>
      <c r="H77" s="39">
        <f t="shared" si="7"/>
        <v>-40</v>
      </c>
      <c r="I77" s="39">
        <f t="shared" si="7"/>
        <v>-40</v>
      </c>
      <c r="J77" s="39">
        <f t="shared" si="7"/>
        <v>-40</v>
      </c>
      <c r="K77" s="39">
        <f t="shared" si="7"/>
        <v>-40</v>
      </c>
      <c r="L77" s="39">
        <f t="shared" si="7"/>
        <v>-40</v>
      </c>
      <c r="M77" s="39">
        <f t="shared" si="7"/>
        <v>-40</v>
      </c>
      <c r="N77" s="39">
        <f t="shared" si="7"/>
        <v>-40</v>
      </c>
      <c r="O77" s="39">
        <f t="shared" si="7"/>
        <v>-27</v>
      </c>
      <c r="P77" s="39">
        <f t="shared" si="7"/>
        <v>0</v>
      </c>
      <c r="Q77" s="39">
        <f t="shared" si="7"/>
        <v>0</v>
      </c>
      <c r="R77" s="39">
        <f t="shared" si="7"/>
        <v>0</v>
      </c>
      <c r="S77" s="39">
        <f t="shared" si="7"/>
        <v>0</v>
      </c>
      <c r="T77" s="39">
        <f t="shared" si="7"/>
        <v>0</v>
      </c>
      <c r="U77" s="39">
        <f t="shared" si="7"/>
        <v>0</v>
      </c>
      <c r="V77" s="39">
        <f t="shared" si="7"/>
        <v>-30</v>
      </c>
      <c r="W77" s="39">
        <f t="shared" si="7"/>
        <v>0</v>
      </c>
      <c r="X77" s="39">
        <f t="shared" si="7"/>
        <v>0</v>
      </c>
      <c r="Y77" s="39">
        <f t="shared" si="7"/>
        <v>0</v>
      </c>
      <c r="Z77" s="39">
        <f t="shared" si="7"/>
        <v>-10</v>
      </c>
      <c r="AA77" s="39">
        <f t="shared" si="7"/>
        <v>-40</v>
      </c>
      <c r="AB77" s="40">
        <f t="shared" si="7"/>
        <v>-25</v>
      </c>
    </row>
    <row r="78" spans="2:28" ht="17.25" thickTop="1" thickBot="1" x14ac:dyDescent="0.3">
      <c r="B78" s="41" t="str">
        <f t="shared" si="4"/>
        <v>05.03.2023</v>
      </c>
      <c r="C78" s="44">
        <f t="shared" si="5"/>
        <v>138</v>
      </c>
      <c r="D78" s="45">
        <f t="shared" si="6"/>
        <v>-344</v>
      </c>
      <c r="E78" s="50">
        <f t="shared" si="7"/>
        <v>0</v>
      </c>
      <c r="F78" s="39">
        <f t="shared" si="7"/>
        <v>-16</v>
      </c>
      <c r="G78" s="39">
        <f t="shared" si="7"/>
        <v>-40</v>
      </c>
      <c r="H78" s="39">
        <f t="shared" si="7"/>
        <v>-40</v>
      </c>
      <c r="I78" s="51">
        <f t="shared" si="7"/>
        <v>-40</v>
      </c>
      <c r="J78" s="39">
        <f t="shared" si="7"/>
        <v>-40</v>
      </c>
      <c r="K78" s="39">
        <f t="shared" si="7"/>
        <v>-40</v>
      </c>
      <c r="L78" s="39">
        <f t="shared" si="7"/>
        <v>-40</v>
      </c>
      <c r="M78" s="39">
        <f t="shared" si="7"/>
        <v>-40</v>
      </c>
      <c r="N78" s="39">
        <f t="shared" si="7"/>
        <v>-48</v>
      </c>
      <c r="O78" s="39">
        <f t="shared" si="7"/>
        <v>0</v>
      </c>
      <c r="P78" s="39">
        <f t="shared" si="7"/>
        <v>0</v>
      </c>
      <c r="Q78" s="39">
        <f t="shared" si="7"/>
        <v>2</v>
      </c>
      <c r="R78" s="39">
        <f t="shared" si="7"/>
        <v>30</v>
      </c>
      <c r="S78" s="39">
        <f t="shared" si="7"/>
        <v>39</v>
      </c>
      <c r="T78" s="39">
        <f t="shared" si="7"/>
        <v>32</v>
      </c>
      <c r="U78" s="39">
        <f t="shared" si="7"/>
        <v>11</v>
      </c>
      <c r="V78" s="39">
        <f t="shared" si="7"/>
        <v>10</v>
      </c>
      <c r="W78" s="39">
        <f t="shared" si="7"/>
        <v>9</v>
      </c>
      <c r="X78" s="39">
        <f t="shared" si="7"/>
        <v>5</v>
      </c>
      <c r="Y78" s="39">
        <f t="shared" si="7"/>
        <v>0</v>
      </c>
      <c r="Z78" s="39">
        <f t="shared" si="7"/>
        <v>0</v>
      </c>
      <c r="AA78" s="39">
        <f t="shared" si="7"/>
        <v>0</v>
      </c>
      <c r="AB78" s="40">
        <f t="shared" si="7"/>
        <v>0</v>
      </c>
    </row>
    <row r="79" spans="2:28" ht="17.25" thickTop="1" thickBot="1" x14ac:dyDescent="0.3">
      <c r="B79" s="41" t="str">
        <f t="shared" si="4"/>
        <v>06.03.2023</v>
      </c>
      <c r="C79" s="44">
        <f t="shared" si="5"/>
        <v>590</v>
      </c>
      <c r="D79" s="45">
        <f t="shared" si="6"/>
        <v>-32</v>
      </c>
      <c r="E79" s="50">
        <f t="shared" si="7"/>
        <v>9</v>
      </c>
      <c r="F79" s="39">
        <f t="shared" si="7"/>
        <v>3</v>
      </c>
      <c r="G79" s="39">
        <f t="shared" si="7"/>
        <v>0</v>
      </c>
      <c r="H79" s="39">
        <f t="shared" si="7"/>
        <v>0</v>
      </c>
      <c r="I79" s="39">
        <f t="shared" si="7"/>
        <v>0</v>
      </c>
      <c r="J79" s="39">
        <f t="shared" si="7"/>
        <v>0</v>
      </c>
      <c r="K79" s="39">
        <f t="shared" si="7"/>
        <v>0</v>
      </c>
      <c r="L79" s="39">
        <f t="shared" si="7"/>
        <v>0</v>
      </c>
      <c r="M79" s="39">
        <f t="shared" si="7"/>
        <v>0</v>
      </c>
      <c r="N79" s="39">
        <f t="shared" si="7"/>
        <v>-17</v>
      </c>
      <c r="O79" s="39">
        <f t="shared" si="7"/>
        <v>-15</v>
      </c>
      <c r="P79" s="39">
        <f t="shared" si="7"/>
        <v>0</v>
      </c>
      <c r="Q79" s="39">
        <f t="shared" si="7"/>
        <v>6</v>
      </c>
      <c r="R79" s="39">
        <f t="shared" si="7"/>
        <v>14</v>
      </c>
      <c r="S79" s="39">
        <f t="shared" si="7"/>
        <v>0</v>
      </c>
      <c r="T79" s="39">
        <f t="shared" si="7"/>
        <v>23</v>
      </c>
      <c r="U79" s="39">
        <f t="shared" si="7"/>
        <v>39</v>
      </c>
      <c r="V79" s="39">
        <f t="shared" si="7"/>
        <v>7</v>
      </c>
      <c r="W79" s="39">
        <f t="shared" si="7"/>
        <v>0</v>
      </c>
      <c r="X79" s="39">
        <f t="shared" si="7"/>
        <v>41</v>
      </c>
      <c r="Y79" s="39">
        <f t="shared" si="7"/>
        <v>62</v>
      </c>
      <c r="Z79" s="39">
        <f t="shared" si="7"/>
        <v>104</v>
      </c>
      <c r="AA79" s="39">
        <f t="shared" si="7"/>
        <v>141</v>
      </c>
      <c r="AB79" s="40">
        <f t="shared" si="7"/>
        <v>141</v>
      </c>
    </row>
    <row r="80" spans="2:28" ht="17.25" thickTop="1" thickBot="1" x14ac:dyDescent="0.3">
      <c r="B80" s="41" t="str">
        <f t="shared" si="4"/>
        <v>07.03.2023</v>
      </c>
      <c r="C80" s="44">
        <f t="shared" si="5"/>
        <v>76</v>
      </c>
      <c r="D80" s="45">
        <f t="shared" si="6"/>
        <v>-900</v>
      </c>
      <c r="E80" s="50">
        <f t="shared" si="7"/>
        <v>76</v>
      </c>
      <c r="F80" s="39">
        <f t="shared" si="7"/>
        <v>-8</v>
      </c>
      <c r="G80" s="39">
        <f t="shared" si="7"/>
        <v>-40</v>
      </c>
      <c r="H80" s="39">
        <f t="shared" si="7"/>
        <v>-40</v>
      </c>
      <c r="I80" s="39">
        <f t="shared" si="7"/>
        <v>-40</v>
      </c>
      <c r="J80" s="39">
        <f t="shared" si="7"/>
        <v>-40</v>
      </c>
      <c r="K80" s="39">
        <f t="shared" si="7"/>
        <v>-40</v>
      </c>
      <c r="L80" s="39">
        <f t="shared" si="7"/>
        <v>-40</v>
      </c>
      <c r="M80" s="39">
        <f t="shared" si="7"/>
        <v>-45</v>
      </c>
      <c r="N80" s="39">
        <f t="shared" si="7"/>
        <v>-74</v>
      </c>
      <c r="O80" s="39">
        <f t="shared" si="7"/>
        <v>-81</v>
      </c>
      <c r="P80" s="39">
        <f t="shared" si="7"/>
        <v>-49</v>
      </c>
      <c r="Q80" s="39">
        <f t="shared" si="7"/>
        <v>-42</v>
      </c>
      <c r="R80" s="39">
        <f t="shared" si="7"/>
        <v>-40</v>
      </c>
      <c r="S80" s="39">
        <f t="shared" si="7"/>
        <v>-40</v>
      </c>
      <c r="T80" s="39">
        <f t="shared" si="7"/>
        <v>-67</v>
      </c>
      <c r="U80" s="39">
        <f t="shared" si="7"/>
        <v>-81</v>
      </c>
      <c r="V80" s="39">
        <f t="shared" si="7"/>
        <v>-45</v>
      </c>
      <c r="W80" s="39">
        <f t="shared" si="7"/>
        <v>-38</v>
      </c>
      <c r="X80" s="39">
        <f t="shared" si="7"/>
        <v>0</v>
      </c>
      <c r="Y80" s="39">
        <f t="shared" si="7"/>
        <v>0</v>
      </c>
      <c r="Z80" s="39">
        <f t="shared" si="7"/>
        <v>-26</v>
      </c>
      <c r="AA80" s="39">
        <f t="shared" si="7"/>
        <v>-24</v>
      </c>
      <c r="AB80" s="40">
        <f t="shared" si="7"/>
        <v>0</v>
      </c>
    </row>
    <row r="81" spans="2:28" ht="17.25" thickTop="1" thickBot="1" x14ac:dyDescent="0.3">
      <c r="B81" s="41" t="str">
        <f t="shared" si="4"/>
        <v>08.03.2023</v>
      </c>
      <c r="C81" s="44">
        <f t="shared" si="5"/>
        <v>88</v>
      </c>
      <c r="D81" s="45">
        <f t="shared" si="6"/>
        <v>-108</v>
      </c>
      <c r="E81" s="50">
        <f t="shared" si="7"/>
        <v>0</v>
      </c>
      <c r="F81" s="39">
        <f t="shared" si="7"/>
        <v>0</v>
      </c>
      <c r="G81" s="39">
        <f t="shared" si="7"/>
        <v>0</v>
      </c>
      <c r="H81" s="39">
        <f t="shared" si="7"/>
        <v>0</v>
      </c>
      <c r="I81" s="39">
        <f t="shared" si="7"/>
        <v>0</v>
      </c>
      <c r="J81" s="39">
        <f t="shared" si="7"/>
        <v>0</v>
      </c>
      <c r="K81" s="39">
        <f t="shared" si="7"/>
        <v>-18</v>
      </c>
      <c r="L81" s="39">
        <f t="shared" si="7"/>
        <v>-45</v>
      </c>
      <c r="M81" s="39">
        <f t="shared" si="7"/>
        <v>-45</v>
      </c>
      <c r="N81" s="39">
        <f t="shared" si="7"/>
        <v>8</v>
      </c>
      <c r="O81" s="39">
        <f t="shared" si="7"/>
        <v>39</v>
      </c>
      <c r="P81" s="39">
        <f t="shared" si="7"/>
        <v>41</v>
      </c>
      <c r="Q81" s="39">
        <f t="shared" si="7"/>
        <v>0</v>
      </c>
      <c r="R81" s="39">
        <f t="shared" si="7"/>
        <v>0</v>
      </c>
      <c r="S81" s="39">
        <f t="shared" si="7"/>
        <v>0</v>
      </c>
      <c r="T81" s="39">
        <f t="shared" si="7"/>
        <v>0</v>
      </c>
      <c r="U81" s="39">
        <f t="shared" si="7"/>
        <v>0</v>
      </c>
      <c r="V81" s="39">
        <f t="shared" si="7"/>
        <v>0</v>
      </c>
      <c r="W81" s="39">
        <f t="shared" si="7"/>
        <v>0</v>
      </c>
      <c r="X81" s="39">
        <f t="shared" si="7"/>
        <v>0</v>
      </c>
      <c r="Y81" s="39">
        <f t="shared" si="7"/>
        <v>0</v>
      </c>
      <c r="Z81" s="39">
        <f t="shared" si="7"/>
        <v>0</v>
      </c>
      <c r="AA81" s="39">
        <f t="shared" si="7"/>
        <v>0</v>
      </c>
      <c r="AB81" s="40">
        <f t="shared" si="7"/>
        <v>0</v>
      </c>
    </row>
    <row r="82" spans="2:28" ht="17.25" thickTop="1" thickBot="1" x14ac:dyDescent="0.3">
      <c r="B82" s="41" t="str">
        <f t="shared" si="4"/>
        <v>09.03.2023</v>
      </c>
      <c r="C82" s="44">
        <f t="shared" si="5"/>
        <v>11</v>
      </c>
      <c r="D82" s="45">
        <f t="shared" si="6"/>
        <v>-352</v>
      </c>
      <c r="E82" s="50">
        <f t="shared" si="7"/>
        <v>11</v>
      </c>
      <c r="F82" s="39">
        <f t="shared" si="7"/>
        <v>0</v>
      </c>
      <c r="G82" s="39">
        <f t="shared" si="7"/>
        <v>0</v>
      </c>
      <c r="H82" s="39">
        <f t="shared" si="7"/>
        <v>0</v>
      </c>
      <c r="I82" s="39">
        <f t="shared" si="7"/>
        <v>0</v>
      </c>
      <c r="J82" s="39">
        <f t="shared" si="7"/>
        <v>0</v>
      </c>
      <c r="K82" s="39">
        <f t="shared" si="7"/>
        <v>0</v>
      </c>
      <c r="L82" s="39">
        <f t="shared" si="7"/>
        <v>0</v>
      </c>
      <c r="M82" s="39">
        <f t="shared" si="7"/>
        <v>0</v>
      </c>
      <c r="N82" s="39">
        <f t="shared" si="7"/>
        <v>0</v>
      </c>
      <c r="O82" s="39">
        <f t="shared" si="7"/>
        <v>0</v>
      </c>
      <c r="P82" s="39">
        <f t="shared" si="7"/>
        <v>-4</v>
      </c>
      <c r="Q82" s="39">
        <f t="shared" si="7"/>
        <v>-40</v>
      </c>
      <c r="R82" s="39">
        <f t="shared" si="7"/>
        <v>-40</v>
      </c>
      <c r="S82" s="39">
        <f t="shared" si="7"/>
        <v>-40</v>
      </c>
      <c r="T82" s="39">
        <f t="shared" si="7"/>
        <v>-40</v>
      </c>
      <c r="U82" s="39">
        <f t="shared" si="7"/>
        <v>-40</v>
      </c>
      <c r="V82" s="39">
        <f t="shared" si="7"/>
        <v>-64</v>
      </c>
      <c r="W82" s="39">
        <f t="shared" si="7"/>
        <v>-29</v>
      </c>
      <c r="X82" s="39">
        <f t="shared" si="7"/>
        <v>0</v>
      </c>
      <c r="Y82" s="39">
        <f t="shared" si="7"/>
        <v>0</v>
      </c>
      <c r="Z82" s="39">
        <f t="shared" si="7"/>
        <v>-26</v>
      </c>
      <c r="AA82" s="39">
        <f t="shared" si="7"/>
        <v>-29</v>
      </c>
      <c r="AB82" s="40">
        <f t="shared" si="7"/>
        <v>0</v>
      </c>
    </row>
    <row r="83" spans="2:28" ht="17.25" thickTop="1" thickBot="1" x14ac:dyDescent="0.3">
      <c r="B83" s="41" t="str">
        <f t="shared" si="4"/>
        <v>10.03.2023</v>
      </c>
      <c r="C83" s="44">
        <f t="shared" si="5"/>
        <v>162</v>
      </c>
      <c r="D83" s="45">
        <f t="shared" si="6"/>
        <v>-607</v>
      </c>
      <c r="E83" s="50">
        <f t="shared" si="7"/>
        <v>0</v>
      </c>
      <c r="F83" s="39">
        <f t="shared" si="7"/>
        <v>0</v>
      </c>
      <c r="G83" s="39">
        <f t="shared" si="7"/>
        <v>-32</v>
      </c>
      <c r="H83" s="39">
        <f t="shared" si="7"/>
        <v>-40</v>
      </c>
      <c r="I83" s="39">
        <f t="shared" si="7"/>
        <v>-40</v>
      </c>
      <c r="J83" s="39">
        <f t="shared" si="7"/>
        <v>0</v>
      </c>
      <c r="K83" s="39">
        <f t="shared" si="7"/>
        <v>-31</v>
      </c>
      <c r="L83" s="39">
        <f t="shared" si="7"/>
        <v>-23</v>
      </c>
      <c r="M83" s="39">
        <f t="shared" si="7"/>
        <v>-40</v>
      </c>
      <c r="N83" s="39">
        <f t="shared" si="7"/>
        <v>0</v>
      </c>
      <c r="O83" s="39">
        <f t="shared" si="7"/>
        <v>21</v>
      </c>
      <c r="P83" s="39">
        <f t="shared" si="7"/>
        <v>55</v>
      </c>
      <c r="Q83" s="39">
        <f t="shared" si="7"/>
        <v>56</v>
      </c>
      <c r="R83" s="39">
        <f t="shared" si="7"/>
        <v>30</v>
      </c>
      <c r="S83" s="39">
        <f t="shared" si="7"/>
        <v>-20</v>
      </c>
      <c r="T83" s="39">
        <f t="shared" si="7"/>
        <v>-40</v>
      </c>
      <c r="U83" s="39">
        <f t="shared" si="7"/>
        <v>-40</v>
      </c>
      <c r="V83" s="39">
        <f t="shared" si="7"/>
        <v>-40</v>
      </c>
      <c r="W83" s="39">
        <f t="shared" si="7"/>
        <v>-40</v>
      </c>
      <c r="X83" s="39">
        <f t="shared" si="7"/>
        <v>-40</v>
      </c>
      <c r="Y83" s="39">
        <f t="shared" si="7"/>
        <v>-40</v>
      </c>
      <c r="Z83" s="39">
        <f t="shared" si="7"/>
        <v>-40</v>
      </c>
      <c r="AA83" s="39">
        <f t="shared" si="7"/>
        <v>-44</v>
      </c>
      <c r="AB83" s="40">
        <f t="shared" si="7"/>
        <v>-57</v>
      </c>
    </row>
    <row r="84" spans="2:28" ht="17.25" thickTop="1" thickBot="1" x14ac:dyDescent="0.3">
      <c r="B84" s="41" t="str">
        <f t="shared" si="4"/>
        <v>11.03.2023</v>
      </c>
      <c r="C84" s="44">
        <f t="shared" si="5"/>
        <v>76</v>
      </c>
      <c r="D84" s="45">
        <f t="shared" si="6"/>
        <v>-494</v>
      </c>
      <c r="E84" s="50">
        <f t="shared" si="7"/>
        <v>-21</v>
      </c>
      <c r="F84" s="39">
        <f t="shared" si="7"/>
        <v>-33</v>
      </c>
      <c r="G84" s="39">
        <f t="shared" si="7"/>
        <v>0</v>
      </c>
      <c r="H84" s="39">
        <f t="shared" si="7"/>
        <v>0</v>
      </c>
      <c r="I84" s="39">
        <f t="shared" si="7"/>
        <v>0</v>
      </c>
      <c r="J84" s="39">
        <f t="shared" si="7"/>
        <v>0</v>
      </c>
      <c r="K84" s="39">
        <f t="shared" si="7"/>
        <v>0</v>
      </c>
      <c r="L84" s="39">
        <f t="shared" si="7"/>
        <v>-15</v>
      </c>
      <c r="M84" s="39">
        <f t="shared" si="7"/>
        <v>-59</v>
      </c>
      <c r="N84" s="39">
        <f t="shared" si="7"/>
        <v>-37</v>
      </c>
      <c r="O84" s="39">
        <f t="shared" si="7"/>
        <v>-12</v>
      </c>
      <c r="P84" s="39">
        <f t="shared" si="7"/>
        <v>-35</v>
      </c>
      <c r="Q84" s="39">
        <f t="shared" si="7"/>
        <v>-8</v>
      </c>
      <c r="R84" s="39">
        <f t="shared" si="7"/>
        <v>9</v>
      </c>
      <c r="S84" s="39">
        <f t="shared" si="7"/>
        <v>22</v>
      </c>
      <c r="T84" s="39">
        <f t="shared" si="7"/>
        <v>22</v>
      </c>
      <c r="U84" s="39">
        <f t="shared" si="7"/>
        <v>23</v>
      </c>
      <c r="V84" s="39">
        <f t="shared" si="7"/>
        <v>-3</v>
      </c>
      <c r="W84" s="39">
        <f t="shared" si="7"/>
        <v>-62</v>
      </c>
      <c r="X84" s="39">
        <f t="shared" si="7"/>
        <v>-62</v>
      </c>
      <c r="Y84" s="39">
        <f t="shared" si="7"/>
        <v>-40</v>
      </c>
      <c r="Z84" s="39">
        <f t="shared" si="7"/>
        <v>-35</v>
      </c>
      <c r="AA84" s="39">
        <f t="shared" si="7"/>
        <v>-20</v>
      </c>
      <c r="AB84" s="40">
        <f t="shared" si="7"/>
        <v>-52</v>
      </c>
    </row>
    <row r="85" spans="2:28" ht="17.25" thickTop="1" thickBot="1" x14ac:dyDescent="0.3">
      <c r="B85" s="41" t="str">
        <f t="shared" si="4"/>
        <v>12.03.2023</v>
      </c>
      <c r="C85" s="44">
        <f t="shared" si="5"/>
        <v>0</v>
      </c>
      <c r="D85" s="45">
        <f t="shared" si="6"/>
        <v>-713</v>
      </c>
      <c r="E85" s="50">
        <f t="shared" si="7"/>
        <v>0</v>
      </c>
      <c r="F85" s="39">
        <f t="shared" si="7"/>
        <v>0</v>
      </c>
      <c r="G85" s="39">
        <f t="shared" si="7"/>
        <v>0</v>
      </c>
      <c r="H85" s="39">
        <f t="shared" si="7"/>
        <v>0</v>
      </c>
      <c r="I85" s="39">
        <f t="shared" si="7"/>
        <v>0</v>
      </c>
      <c r="J85" s="39">
        <f t="shared" si="7"/>
        <v>0</v>
      </c>
      <c r="K85" s="39">
        <f t="shared" si="7"/>
        <v>0</v>
      </c>
      <c r="L85" s="39">
        <f t="shared" si="7"/>
        <v>-74</v>
      </c>
      <c r="M85" s="39">
        <f t="shared" si="7"/>
        <v>-57</v>
      </c>
      <c r="N85" s="39">
        <f t="shared" si="7"/>
        <v>-55</v>
      </c>
      <c r="O85" s="39">
        <f t="shared" si="7"/>
        <v>-62</v>
      </c>
      <c r="P85" s="39">
        <f t="shared" si="7"/>
        <v>-79</v>
      </c>
      <c r="Q85" s="39">
        <f t="shared" si="7"/>
        <v>-79</v>
      </c>
      <c r="R85" s="39">
        <f t="shared" si="7"/>
        <v>-70</v>
      </c>
      <c r="S85" s="39">
        <f t="shared" si="7"/>
        <v>-79</v>
      </c>
      <c r="T85" s="39">
        <f t="shared" ref="T85:AB85" si="8">T15+T50</f>
        <v>-78</v>
      </c>
      <c r="U85" s="39">
        <f t="shared" si="8"/>
        <v>-40</v>
      </c>
      <c r="V85" s="39">
        <f t="shared" si="8"/>
        <v>-40</v>
      </c>
      <c r="W85" s="39">
        <f t="shared" si="8"/>
        <v>0</v>
      </c>
      <c r="X85" s="39">
        <f t="shared" si="8"/>
        <v>0</v>
      </c>
      <c r="Y85" s="39">
        <f t="shared" si="8"/>
        <v>0</v>
      </c>
      <c r="Z85" s="39">
        <f t="shared" si="8"/>
        <v>0</v>
      </c>
      <c r="AA85" s="39">
        <f t="shared" si="8"/>
        <v>0</v>
      </c>
      <c r="AB85" s="40">
        <f t="shared" si="8"/>
        <v>0</v>
      </c>
    </row>
    <row r="86" spans="2:28" ht="17.25" thickTop="1" thickBot="1" x14ac:dyDescent="0.3">
      <c r="B86" s="41" t="str">
        <f t="shared" si="4"/>
        <v>13.03.2023</v>
      </c>
      <c r="C86" s="44">
        <f t="shared" si="5"/>
        <v>235</v>
      </c>
      <c r="D86" s="45">
        <f t="shared" si="6"/>
        <v>-16</v>
      </c>
      <c r="E86" s="50">
        <f t="shared" ref="E86:AB96" si="9">E16+E51</f>
        <v>0</v>
      </c>
      <c r="F86" s="39">
        <f t="shared" si="9"/>
        <v>-10</v>
      </c>
      <c r="G86" s="39">
        <f t="shared" si="9"/>
        <v>0</v>
      </c>
      <c r="H86" s="39">
        <f t="shared" si="9"/>
        <v>0</v>
      </c>
      <c r="I86" s="39">
        <f t="shared" si="9"/>
        <v>5</v>
      </c>
      <c r="J86" s="39">
        <f t="shared" si="9"/>
        <v>0</v>
      </c>
      <c r="K86" s="39">
        <f t="shared" si="9"/>
        <v>0</v>
      </c>
      <c r="L86" s="39">
        <f t="shared" si="9"/>
        <v>0</v>
      </c>
      <c r="M86" s="39">
        <f t="shared" si="9"/>
        <v>0</v>
      </c>
      <c r="N86" s="39">
        <f t="shared" si="9"/>
        <v>0</v>
      </c>
      <c r="O86" s="39">
        <f t="shared" si="9"/>
        <v>0</v>
      </c>
      <c r="P86" s="39">
        <f t="shared" si="9"/>
        <v>0</v>
      </c>
      <c r="Q86" s="39">
        <f t="shared" si="9"/>
        <v>0</v>
      </c>
      <c r="R86" s="39">
        <f t="shared" si="9"/>
        <v>0</v>
      </c>
      <c r="S86" s="39">
        <f t="shared" si="9"/>
        <v>0</v>
      </c>
      <c r="T86" s="39">
        <f t="shared" si="9"/>
        <v>-6</v>
      </c>
      <c r="U86" s="39">
        <f t="shared" si="9"/>
        <v>0</v>
      </c>
      <c r="V86" s="39">
        <f t="shared" si="9"/>
        <v>0</v>
      </c>
      <c r="W86" s="39">
        <f t="shared" si="9"/>
        <v>26</v>
      </c>
      <c r="X86" s="39">
        <f t="shared" si="9"/>
        <v>52</v>
      </c>
      <c r="Y86" s="39">
        <f t="shared" si="9"/>
        <v>54</v>
      </c>
      <c r="Z86" s="39">
        <f t="shared" si="9"/>
        <v>21</v>
      </c>
      <c r="AA86" s="39">
        <f t="shared" si="9"/>
        <v>41</v>
      </c>
      <c r="AB86" s="40">
        <f t="shared" si="9"/>
        <v>36</v>
      </c>
    </row>
    <row r="87" spans="2:28" ht="17.25" thickTop="1" thickBot="1" x14ac:dyDescent="0.3">
      <c r="B87" s="41" t="str">
        <f t="shared" si="4"/>
        <v>14.03.2023</v>
      </c>
      <c r="C87" s="44">
        <f t="shared" si="5"/>
        <v>12</v>
      </c>
      <c r="D87" s="45">
        <f t="shared" si="6"/>
        <v>-808</v>
      </c>
      <c r="E87" s="38">
        <f t="shared" si="9"/>
        <v>0</v>
      </c>
      <c r="F87" s="39">
        <f t="shared" si="9"/>
        <v>0</v>
      </c>
      <c r="G87" s="39">
        <f t="shared" si="9"/>
        <v>0</v>
      </c>
      <c r="H87" s="39">
        <f t="shared" si="9"/>
        <v>0</v>
      </c>
      <c r="I87" s="39">
        <f t="shared" si="9"/>
        <v>12</v>
      </c>
      <c r="J87" s="39">
        <f t="shared" si="9"/>
        <v>0</v>
      </c>
      <c r="K87" s="39">
        <f t="shared" si="9"/>
        <v>0</v>
      </c>
      <c r="L87" s="39">
        <f t="shared" si="9"/>
        <v>0</v>
      </c>
      <c r="M87" s="39">
        <f t="shared" si="9"/>
        <v>0</v>
      </c>
      <c r="N87" s="39">
        <f t="shared" si="9"/>
        <v>-11</v>
      </c>
      <c r="O87" s="39">
        <f t="shared" si="9"/>
        <v>-40</v>
      </c>
      <c r="P87" s="39">
        <f t="shared" si="9"/>
        <v>-63</v>
      </c>
      <c r="Q87" s="39">
        <f t="shared" si="9"/>
        <v>-75</v>
      </c>
      <c r="R87" s="39">
        <f t="shared" si="9"/>
        <v>-80</v>
      </c>
      <c r="S87" s="39">
        <f t="shared" si="9"/>
        <v>-115</v>
      </c>
      <c r="T87" s="39">
        <f t="shared" si="9"/>
        <v>-87</v>
      </c>
      <c r="U87" s="39">
        <f t="shared" si="9"/>
        <v>-88</v>
      </c>
      <c r="V87" s="39">
        <f t="shared" si="9"/>
        <v>-76</v>
      </c>
      <c r="W87" s="39">
        <f t="shared" si="9"/>
        <v>-39</v>
      </c>
      <c r="X87" s="39">
        <f t="shared" si="9"/>
        <v>-24</v>
      </c>
      <c r="Y87" s="39">
        <f t="shared" si="9"/>
        <v>-40</v>
      </c>
      <c r="Z87" s="39">
        <f t="shared" si="9"/>
        <v>-35</v>
      </c>
      <c r="AA87" s="39">
        <f t="shared" si="9"/>
        <v>-35</v>
      </c>
      <c r="AB87" s="40">
        <f t="shared" si="9"/>
        <v>0</v>
      </c>
    </row>
    <row r="88" spans="2:28" ht="17.25" thickTop="1" thickBot="1" x14ac:dyDescent="0.3">
      <c r="B88" s="41" t="str">
        <f t="shared" si="4"/>
        <v>15.03.2023</v>
      </c>
      <c r="C88" s="44">
        <f t="shared" si="5"/>
        <v>142</v>
      </c>
      <c r="D88" s="45">
        <f t="shared" si="6"/>
        <v>0</v>
      </c>
      <c r="E88" s="50">
        <f t="shared" si="9"/>
        <v>0</v>
      </c>
      <c r="F88" s="39">
        <f t="shared" si="9"/>
        <v>0</v>
      </c>
      <c r="G88" s="39">
        <f t="shared" si="9"/>
        <v>0</v>
      </c>
      <c r="H88" s="39">
        <f t="shared" si="9"/>
        <v>0</v>
      </c>
      <c r="I88" s="39">
        <f t="shared" si="9"/>
        <v>0</v>
      </c>
      <c r="J88" s="39">
        <f t="shared" si="9"/>
        <v>0</v>
      </c>
      <c r="K88" s="39">
        <f t="shared" si="9"/>
        <v>0</v>
      </c>
      <c r="L88" s="39">
        <f t="shared" si="9"/>
        <v>0</v>
      </c>
      <c r="M88" s="39">
        <f t="shared" si="9"/>
        <v>25</v>
      </c>
      <c r="N88" s="39">
        <f t="shared" si="9"/>
        <v>22</v>
      </c>
      <c r="O88" s="39">
        <f t="shared" si="9"/>
        <v>19</v>
      </c>
      <c r="P88" s="39">
        <f t="shared" si="9"/>
        <v>19</v>
      </c>
      <c r="Q88" s="39">
        <f t="shared" si="9"/>
        <v>15</v>
      </c>
      <c r="R88" s="39">
        <f t="shared" si="9"/>
        <v>0</v>
      </c>
      <c r="S88" s="39">
        <f t="shared" si="9"/>
        <v>0</v>
      </c>
      <c r="T88" s="39">
        <f t="shared" si="9"/>
        <v>0</v>
      </c>
      <c r="U88" s="39">
        <f t="shared" si="9"/>
        <v>0</v>
      </c>
      <c r="V88" s="39">
        <f t="shared" si="9"/>
        <v>0</v>
      </c>
      <c r="W88" s="39">
        <f t="shared" si="9"/>
        <v>0</v>
      </c>
      <c r="X88" s="39">
        <f t="shared" si="9"/>
        <v>0</v>
      </c>
      <c r="Y88" s="39">
        <f t="shared" si="9"/>
        <v>0</v>
      </c>
      <c r="Z88" s="39">
        <f t="shared" si="9"/>
        <v>0</v>
      </c>
      <c r="AA88" s="39">
        <f t="shared" si="9"/>
        <v>12</v>
      </c>
      <c r="AB88" s="40">
        <f t="shared" si="9"/>
        <v>30</v>
      </c>
    </row>
    <row r="89" spans="2:28" ht="17.25" thickTop="1" thickBot="1" x14ac:dyDescent="0.3">
      <c r="B89" s="41" t="str">
        <f t="shared" si="4"/>
        <v>16.03.2023</v>
      </c>
      <c r="C89" s="44">
        <f t="shared" si="5"/>
        <v>467</v>
      </c>
      <c r="D89" s="45">
        <f t="shared" si="6"/>
        <v>0</v>
      </c>
      <c r="E89" s="50">
        <f t="shared" si="9"/>
        <v>18</v>
      </c>
      <c r="F89" s="39">
        <f t="shared" si="9"/>
        <v>0</v>
      </c>
      <c r="G89" s="39">
        <f t="shared" si="9"/>
        <v>0</v>
      </c>
      <c r="H89" s="39">
        <f t="shared" si="9"/>
        <v>0</v>
      </c>
      <c r="I89" s="39">
        <f t="shared" si="9"/>
        <v>0</v>
      </c>
      <c r="J89" s="39">
        <f t="shared" si="9"/>
        <v>0</v>
      </c>
      <c r="K89" s="39">
        <f t="shared" si="9"/>
        <v>5</v>
      </c>
      <c r="L89" s="39">
        <f t="shared" si="9"/>
        <v>0</v>
      </c>
      <c r="M89" s="39">
        <f t="shared" si="9"/>
        <v>0</v>
      </c>
      <c r="N89" s="39">
        <f t="shared" si="9"/>
        <v>0</v>
      </c>
      <c r="O89" s="39">
        <f t="shared" si="9"/>
        <v>0</v>
      </c>
      <c r="P89" s="39">
        <f t="shared" si="9"/>
        <v>12</v>
      </c>
      <c r="Q89" s="39">
        <f t="shared" si="9"/>
        <v>21</v>
      </c>
      <c r="R89" s="39">
        <f t="shared" si="9"/>
        <v>24</v>
      </c>
      <c r="S89" s="39">
        <f t="shared" si="9"/>
        <v>64</v>
      </c>
      <c r="T89" s="39">
        <f t="shared" si="9"/>
        <v>53</v>
      </c>
      <c r="U89" s="39">
        <f t="shared" si="9"/>
        <v>48</v>
      </c>
      <c r="V89" s="39">
        <f t="shared" si="9"/>
        <v>13</v>
      </c>
      <c r="W89" s="39">
        <f t="shared" si="9"/>
        <v>18</v>
      </c>
      <c r="X89" s="39">
        <f t="shared" si="9"/>
        <v>32</v>
      </c>
      <c r="Y89" s="39">
        <f t="shared" si="9"/>
        <v>69</v>
      </c>
      <c r="Z89" s="39">
        <f t="shared" si="9"/>
        <v>42</v>
      </c>
      <c r="AA89" s="39">
        <f t="shared" si="9"/>
        <v>12</v>
      </c>
      <c r="AB89" s="40">
        <f t="shared" si="9"/>
        <v>36</v>
      </c>
    </row>
    <row r="90" spans="2:28" ht="17.25" thickTop="1" thickBot="1" x14ac:dyDescent="0.3">
      <c r="B90" s="41" t="str">
        <f t="shared" si="4"/>
        <v>17.03.2023</v>
      </c>
      <c r="C90" s="44">
        <f t="shared" si="5"/>
        <v>44</v>
      </c>
      <c r="D90" s="45">
        <f t="shared" si="6"/>
        <v>-465</v>
      </c>
      <c r="E90" s="50">
        <f t="shared" si="9"/>
        <v>30</v>
      </c>
      <c r="F90" s="39">
        <f t="shared" si="9"/>
        <v>0</v>
      </c>
      <c r="G90" s="39">
        <f t="shared" si="9"/>
        <v>0</v>
      </c>
      <c r="H90" s="39">
        <f t="shared" si="9"/>
        <v>0</v>
      </c>
      <c r="I90" s="39">
        <f t="shared" si="9"/>
        <v>0</v>
      </c>
      <c r="J90" s="39">
        <f t="shared" si="9"/>
        <v>14</v>
      </c>
      <c r="K90" s="39">
        <f t="shared" si="9"/>
        <v>-18</v>
      </c>
      <c r="L90" s="39">
        <f t="shared" si="9"/>
        <v>0</v>
      </c>
      <c r="M90" s="39">
        <f t="shared" si="9"/>
        <v>0</v>
      </c>
      <c r="N90" s="39">
        <f t="shared" si="9"/>
        <v>0</v>
      </c>
      <c r="O90" s="39">
        <f t="shared" si="9"/>
        <v>0</v>
      </c>
      <c r="P90" s="39">
        <f t="shared" si="9"/>
        <v>-10</v>
      </c>
      <c r="Q90" s="39">
        <f t="shared" si="9"/>
        <v>-40</v>
      </c>
      <c r="R90" s="39">
        <f t="shared" si="9"/>
        <v>-40</v>
      </c>
      <c r="S90" s="39">
        <f t="shared" si="9"/>
        <v>-40</v>
      </c>
      <c r="T90" s="39">
        <f t="shared" si="9"/>
        <v>-40</v>
      </c>
      <c r="U90" s="39">
        <f t="shared" si="9"/>
        <v>-40</v>
      </c>
      <c r="V90" s="39">
        <f t="shared" si="9"/>
        <v>-40</v>
      </c>
      <c r="W90" s="39">
        <f t="shared" si="9"/>
        <v>-40</v>
      </c>
      <c r="X90" s="39">
        <f t="shared" si="9"/>
        <v>-40</v>
      </c>
      <c r="Y90" s="39">
        <f t="shared" si="9"/>
        <v>-40</v>
      </c>
      <c r="Z90" s="39">
        <f t="shared" si="9"/>
        <v>-40</v>
      </c>
      <c r="AA90" s="39">
        <f t="shared" si="9"/>
        <v>-27</v>
      </c>
      <c r="AB90" s="40">
        <f t="shared" si="9"/>
        <v>-10</v>
      </c>
    </row>
    <row r="91" spans="2:28" ht="17.25" thickTop="1" thickBot="1" x14ac:dyDescent="0.3">
      <c r="B91" s="41" t="str">
        <f t="shared" si="4"/>
        <v>18.03.2023</v>
      </c>
      <c r="C91" s="44">
        <f t="shared" si="5"/>
        <v>0</v>
      </c>
      <c r="D91" s="45">
        <f t="shared" si="6"/>
        <v>-621</v>
      </c>
      <c r="E91" s="50">
        <f t="shared" si="9"/>
        <v>0</v>
      </c>
      <c r="F91" s="39">
        <f t="shared" si="9"/>
        <v>0</v>
      </c>
      <c r="G91" s="39">
        <f t="shared" si="9"/>
        <v>0</v>
      </c>
      <c r="H91" s="39">
        <f t="shared" si="9"/>
        <v>0</v>
      </c>
      <c r="I91" s="39">
        <f t="shared" si="9"/>
        <v>0</v>
      </c>
      <c r="J91" s="39">
        <f t="shared" si="9"/>
        <v>0</v>
      </c>
      <c r="K91" s="39">
        <f t="shared" si="9"/>
        <v>0</v>
      </c>
      <c r="L91" s="39">
        <f t="shared" si="9"/>
        <v>-40</v>
      </c>
      <c r="M91" s="39">
        <f t="shared" si="9"/>
        <v>-40</v>
      </c>
      <c r="N91" s="39">
        <f t="shared" si="9"/>
        <v>-40</v>
      </c>
      <c r="O91" s="39">
        <f t="shared" si="9"/>
        <v>-40</v>
      </c>
      <c r="P91" s="39">
        <f t="shared" si="9"/>
        <v>-40</v>
      </c>
      <c r="Q91" s="39">
        <f t="shared" si="9"/>
        <v>-40</v>
      </c>
      <c r="R91" s="39">
        <f t="shared" si="9"/>
        <v>-40</v>
      </c>
      <c r="S91" s="39">
        <f t="shared" si="9"/>
        <v>-40</v>
      </c>
      <c r="T91" s="39">
        <f t="shared" si="9"/>
        <v>-40</v>
      </c>
      <c r="U91" s="39">
        <f t="shared" si="9"/>
        <v>-40</v>
      </c>
      <c r="V91" s="39">
        <f t="shared" si="9"/>
        <v>-40</v>
      </c>
      <c r="W91" s="39">
        <f t="shared" si="9"/>
        <v>-40</v>
      </c>
      <c r="X91" s="39">
        <f t="shared" si="9"/>
        <v>-40</v>
      </c>
      <c r="Y91" s="39">
        <f t="shared" si="9"/>
        <v>-40</v>
      </c>
      <c r="Z91" s="39">
        <f t="shared" si="9"/>
        <v>-40</v>
      </c>
      <c r="AA91" s="39">
        <f t="shared" si="9"/>
        <v>-21</v>
      </c>
      <c r="AB91" s="40">
        <f t="shared" si="9"/>
        <v>0</v>
      </c>
    </row>
    <row r="92" spans="2:28" ht="17.25" thickTop="1" thickBot="1" x14ac:dyDescent="0.3">
      <c r="B92" s="41" t="str">
        <f t="shared" si="4"/>
        <v>19.03.2023</v>
      </c>
      <c r="C92" s="44">
        <f t="shared" si="5"/>
        <v>317</v>
      </c>
      <c r="D92" s="45">
        <f t="shared" si="6"/>
        <v>-368</v>
      </c>
      <c r="E92" s="50">
        <f t="shared" si="9"/>
        <v>0</v>
      </c>
      <c r="F92" s="39">
        <f t="shared" si="9"/>
        <v>0</v>
      </c>
      <c r="G92" s="39">
        <f t="shared" si="9"/>
        <v>0</v>
      </c>
      <c r="H92" s="39">
        <f t="shared" si="9"/>
        <v>0</v>
      </c>
      <c r="I92" s="39">
        <f t="shared" si="9"/>
        <v>0</v>
      </c>
      <c r="J92" s="39">
        <f t="shared" si="9"/>
        <v>0</v>
      </c>
      <c r="K92" s="39">
        <f t="shared" si="9"/>
        <v>-19</v>
      </c>
      <c r="L92" s="39">
        <f t="shared" si="9"/>
        <v>-50</v>
      </c>
      <c r="M92" s="39">
        <f t="shared" si="9"/>
        <v>-40</v>
      </c>
      <c r="N92" s="39">
        <f t="shared" si="9"/>
        <v>-33</v>
      </c>
      <c r="O92" s="39">
        <f t="shared" si="9"/>
        <v>0</v>
      </c>
      <c r="P92" s="39">
        <f t="shared" si="9"/>
        <v>0</v>
      </c>
      <c r="Q92" s="39">
        <f t="shared" si="9"/>
        <v>-37</v>
      </c>
      <c r="R92" s="39">
        <f t="shared" si="9"/>
        <v>-40</v>
      </c>
      <c r="S92" s="39">
        <f t="shared" si="9"/>
        <v>-40</v>
      </c>
      <c r="T92" s="39">
        <f t="shared" si="9"/>
        <v>-40</v>
      </c>
      <c r="U92" s="39">
        <f t="shared" si="9"/>
        <v>-40</v>
      </c>
      <c r="V92" s="39">
        <f t="shared" si="9"/>
        <v>-29</v>
      </c>
      <c r="W92" s="39">
        <f t="shared" si="9"/>
        <v>37</v>
      </c>
      <c r="X92" s="39">
        <f t="shared" si="9"/>
        <v>66</v>
      </c>
      <c r="Y92" s="39">
        <f t="shared" si="9"/>
        <v>66</v>
      </c>
      <c r="Z92" s="39">
        <f t="shared" si="9"/>
        <v>75</v>
      </c>
      <c r="AA92" s="39">
        <f t="shared" si="9"/>
        <v>32</v>
      </c>
      <c r="AB92" s="40">
        <f t="shared" si="9"/>
        <v>41</v>
      </c>
    </row>
    <row r="93" spans="2:28" ht="17.25" thickTop="1" thickBot="1" x14ac:dyDescent="0.3">
      <c r="B93" s="41" t="str">
        <f t="shared" si="4"/>
        <v>20.03.2023</v>
      </c>
      <c r="C93" s="44">
        <f t="shared" si="5"/>
        <v>297</v>
      </c>
      <c r="D93" s="45">
        <f t="shared" si="6"/>
        <v>-320</v>
      </c>
      <c r="E93" s="50">
        <f t="shared" si="9"/>
        <v>42</v>
      </c>
      <c r="F93" s="39">
        <f t="shared" si="9"/>
        <v>0</v>
      </c>
      <c r="G93" s="39">
        <f t="shared" si="9"/>
        <v>0</v>
      </c>
      <c r="H93" s="39">
        <f t="shared" si="9"/>
        <v>0</v>
      </c>
      <c r="I93" s="39">
        <f t="shared" si="9"/>
        <v>0</v>
      </c>
      <c r="J93" s="39">
        <f t="shared" si="9"/>
        <v>94</v>
      </c>
      <c r="K93" s="39">
        <f t="shared" si="9"/>
        <v>140</v>
      </c>
      <c r="L93" s="39">
        <f t="shared" si="9"/>
        <v>21</v>
      </c>
      <c r="M93" s="39">
        <f t="shared" si="9"/>
        <v>0</v>
      </c>
      <c r="N93" s="39">
        <f t="shared" si="9"/>
        <v>0</v>
      </c>
      <c r="O93" s="39">
        <f t="shared" si="9"/>
        <v>0</v>
      </c>
      <c r="P93" s="39">
        <f t="shared" si="9"/>
        <v>-31</v>
      </c>
      <c r="Q93" s="39">
        <f t="shared" si="9"/>
        <v>-46</v>
      </c>
      <c r="R93" s="39">
        <f t="shared" si="9"/>
        <v>-77</v>
      </c>
      <c r="S93" s="39">
        <f t="shared" si="9"/>
        <v>-59</v>
      </c>
      <c r="T93" s="39">
        <f t="shared" si="9"/>
        <v>-56</v>
      </c>
      <c r="U93" s="39">
        <f t="shared" si="9"/>
        <v>-38</v>
      </c>
      <c r="V93" s="39">
        <f t="shared" si="9"/>
        <v>0</v>
      </c>
      <c r="W93" s="39">
        <f t="shared" si="9"/>
        <v>0</v>
      </c>
      <c r="X93" s="39">
        <f t="shared" si="9"/>
        <v>0</v>
      </c>
      <c r="Y93" s="39">
        <f t="shared" si="9"/>
        <v>0</v>
      </c>
      <c r="Z93" s="39">
        <f t="shared" si="9"/>
        <v>0</v>
      </c>
      <c r="AA93" s="39">
        <f t="shared" si="9"/>
        <v>-13</v>
      </c>
      <c r="AB93" s="40">
        <f t="shared" si="9"/>
        <v>0</v>
      </c>
    </row>
    <row r="94" spans="2:28" ht="17.25" thickTop="1" thickBot="1" x14ac:dyDescent="0.3">
      <c r="B94" s="41" t="str">
        <f t="shared" si="4"/>
        <v>21.03.2023</v>
      </c>
      <c r="C94" s="44">
        <f t="shared" si="5"/>
        <v>735</v>
      </c>
      <c r="D94" s="45">
        <f t="shared" si="6"/>
        <v>-290</v>
      </c>
      <c r="E94" s="50">
        <f t="shared" si="9"/>
        <v>-23</v>
      </c>
      <c r="F94" s="39">
        <f t="shared" si="9"/>
        <v>-40</v>
      </c>
      <c r="G94" s="39">
        <f t="shared" si="9"/>
        <v>-40</v>
      </c>
      <c r="H94" s="39">
        <f t="shared" si="9"/>
        <v>-40</v>
      </c>
      <c r="I94" s="39">
        <f t="shared" si="9"/>
        <v>-40</v>
      </c>
      <c r="J94" s="39">
        <f t="shared" si="9"/>
        <v>-40</v>
      </c>
      <c r="K94" s="39">
        <f t="shared" si="9"/>
        <v>-40</v>
      </c>
      <c r="L94" s="39">
        <f t="shared" si="9"/>
        <v>-27</v>
      </c>
      <c r="M94" s="39">
        <f t="shared" si="9"/>
        <v>21</v>
      </c>
      <c r="N94" s="39">
        <f t="shared" si="9"/>
        <v>32</v>
      </c>
      <c r="O94" s="39">
        <f t="shared" si="9"/>
        <v>21</v>
      </c>
      <c r="P94" s="39">
        <f t="shared" si="9"/>
        <v>14</v>
      </c>
      <c r="Q94" s="39">
        <f t="shared" si="9"/>
        <v>46</v>
      </c>
      <c r="R94" s="39">
        <f t="shared" si="9"/>
        <v>85</v>
      </c>
      <c r="S94" s="39">
        <f t="shared" si="9"/>
        <v>85</v>
      </c>
      <c r="T94" s="39">
        <f t="shared" si="9"/>
        <v>66</v>
      </c>
      <c r="U94" s="39">
        <f t="shared" si="9"/>
        <v>61</v>
      </c>
      <c r="V94" s="39">
        <f t="shared" si="9"/>
        <v>75</v>
      </c>
      <c r="W94" s="39">
        <f t="shared" si="9"/>
        <v>64</v>
      </c>
      <c r="X94" s="39">
        <f t="shared" si="9"/>
        <v>51</v>
      </c>
      <c r="Y94" s="39">
        <f t="shared" si="9"/>
        <v>45</v>
      </c>
      <c r="Z94" s="39">
        <f t="shared" si="9"/>
        <v>20</v>
      </c>
      <c r="AA94" s="39">
        <f t="shared" si="9"/>
        <v>21</v>
      </c>
      <c r="AB94" s="40">
        <f t="shared" si="9"/>
        <v>28</v>
      </c>
    </row>
    <row r="95" spans="2:28" ht="17.25" thickTop="1" thickBot="1" x14ac:dyDescent="0.3">
      <c r="B95" s="41" t="str">
        <f t="shared" si="4"/>
        <v>22.03.2023</v>
      </c>
      <c r="C95" s="44">
        <f t="shared" si="5"/>
        <v>392</v>
      </c>
      <c r="D95" s="45">
        <f t="shared" si="6"/>
        <v>-17</v>
      </c>
      <c r="E95" s="50">
        <f t="shared" si="9"/>
        <v>28</v>
      </c>
      <c r="F95" s="39">
        <f t="shared" si="9"/>
        <v>6</v>
      </c>
      <c r="G95" s="39">
        <f t="shared" si="9"/>
        <v>0</v>
      </c>
      <c r="H95" s="39">
        <f t="shared" si="9"/>
        <v>0</v>
      </c>
      <c r="I95" s="39">
        <f t="shared" si="9"/>
        <v>0</v>
      </c>
      <c r="J95" s="39">
        <f t="shared" si="9"/>
        <v>0</v>
      </c>
      <c r="K95" s="39">
        <f t="shared" si="9"/>
        <v>0</v>
      </c>
      <c r="L95" s="39">
        <f t="shared" si="9"/>
        <v>-17</v>
      </c>
      <c r="M95" s="39">
        <f t="shared" si="9"/>
        <v>0</v>
      </c>
      <c r="N95" s="39">
        <f t="shared" si="9"/>
        <v>0</v>
      </c>
      <c r="O95" s="39">
        <f t="shared" si="9"/>
        <v>17</v>
      </c>
      <c r="P95" s="39">
        <f t="shared" si="9"/>
        <v>43</v>
      </c>
      <c r="Q95" s="39">
        <f t="shared" si="9"/>
        <v>54</v>
      </c>
      <c r="R95" s="39">
        <f t="shared" si="9"/>
        <v>41</v>
      </c>
      <c r="S95" s="39">
        <f t="shared" si="9"/>
        <v>20</v>
      </c>
      <c r="T95" s="39">
        <f t="shared" si="9"/>
        <v>42</v>
      </c>
      <c r="U95" s="39">
        <f t="shared" si="9"/>
        <v>0</v>
      </c>
      <c r="V95" s="39">
        <f t="shared" si="9"/>
        <v>0</v>
      </c>
      <c r="W95" s="39">
        <f t="shared" si="9"/>
        <v>0</v>
      </c>
      <c r="X95" s="39">
        <f t="shared" si="9"/>
        <v>0</v>
      </c>
      <c r="Y95" s="39">
        <f t="shared" si="9"/>
        <v>3</v>
      </c>
      <c r="Z95" s="39">
        <f t="shared" si="9"/>
        <v>29</v>
      </c>
      <c r="AA95" s="39">
        <f t="shared" si="9"/>
        <v>44</v>
      </c>
      <c r="AB95" s="40">
        <f t="shared" si="9"/>
        <v>65</v>
      </c>
    </row>
    <row r="96" spans="2:28" ht="17.25" thickTop="1" thickBot="1" x14ac:dyDescent="0.3">
      <c r="B96" s="41" t="str">
        <f t="shared" si="4"/>
        <v>23.03.2023</v>
      </c>
      <c r="C96" s="44">
        <f t="shared" si="5"/>
        <v>204</v>
      </c>
      <c r="D96" s="45">
        <f t="shared" si="6"/>
        <v>-594</v>
      </c>
      <c r="E96" s="50">
        <f t="shared" si="9"/>
        <v>78</v>
      </c>
      <c r="F96" s="39">
        <f t="shared" si="9"/>
        <v>30</v>
      </c>
      <c r="G96" s="39">
        <f t="shared" si="9"/>
        <v>19</v>
      </c>
      <c r="H96" s="39">
        <f t="shared" si="9"/>
        <v>0</v>
      </c>
      <c r="I96" s="39">
        <f t="shared" si="9"/>
        <v>56</v>
      </c>
      <c r="J96" s="39">
        <f t="shared" si="9"/>
        <v>21</v>
      </c>
      <c r="K96" s="39">
        <f t="shared" si="9"/>
        <v>-8</v>
      </c>
      <c r="L96" s="39">
        <f t="shared" si="9"/>
        <v>-33</v>
      </c>
      <c r="M96" s="39">
        <f t="shared" si="9"/>
        <v>-40</v>
      </c>
      <c r="N96" s="39">
        <f t="shared" si="9"/>
        <v>-40</v>
      </c>
      <c r="O96" s="39">
        <f t="shared" si="9"/>
        <v>-53</v>
      </c>
      <c r="P96" s="39">
        <f t="shared" si="9"/>
        <v>-55</v>
      </c>
      <c r="Q96" s="39">
        <f t="shared" si="9"/>
        <v>-80</v>
      </c>
      <c r="R96" s="39">
        <f t="shared" si="9"/>
        <v>-70</v>
      </c>
      <c r="S96" s="39">
        <f t="shared" si="9"/>
        <v>-70</v>
      </c>
      <c r="T96" s="39">
        <f t="shared" ref="T96:AB96" si="10">T26+T61</f>
        <v>-80</v>
      </c>
      <c r="U96" s="39">
        <f t="shared" si="10"/>
        <v>-42</v>
      </c>
      <c r="V96" s="39">
        <f t="shared" si="10"/>
        <v>0</v>
      </c>
      <c r="W96" s="39">
        <f t="shared" si="10"/>
        <v>-23</v>
      </c>
      <c r="X96" s="39">
        <f t="shared" si="10"/>
        <v>0</v>
      </c>
      <c r="Y96" s="39">
        <f t="shared" si="10"/>
        <v>0</v>
      </c>
      <c r="Z96" s="39">
        <f t="shared" si="10"/>
        <v>0</v>
      </c>
      <c r="AA96" s="39">
        <f t="shared" si="10"/>
        <v>0</v>
      </c>
      <c r="AB96" s="40">
        <f t="shared" si="10"/>
        <v>0</v>
      </c>
    </row>
    <row r="97" spans="2:28" ht="17.25" thickTop="1" thickBot="1" x14ac:dyDescent="0.3">
      <c r="B97" s="41" t="str">
        <f t="shared" si="4"/>
        <v>24.03.2023</v>
      </c>
      <c r="C97" s="44">
        <f t="shared" si="5"/>
        <v>8</v>
      </c>
      <c r="D97" s="45">
        <f t="shared" si="6"/>
        <v>-570</v>
      </c>
      <c r="E97" s="50">
        <f t="shared" ref="E97:AB104" si="11">E27+E62</f>
        <v>-9</v>
      </c>
      <c r="F97" s="39">
        <f t="shared" si="11"/>
        <v>-27</v>
      </c>
      <c r="G97" s="39">
        <f t="shared" si="11"/>
        <v>0</v>
      </c>
      <c r="H97" s="39">
        <f t="shared" si="11"/>
        <v>0</v>
      </c>
      <c r="I97" s="39">
        <f t="shared" si="11"/>
        <v>0</v>
      </c>
      <c r="J97" s="39">
        <f t="shared" si="11"/>
        <v>0</v>
      </c>
      <c r="K97" s="39">
        <f t="shared" si="11"/>
        <v>-14</v>
      </c>
      <c r="L97" s="39">
        <f t="shared" si="11"/>
        <v>-54</v>
      </c>
      <c r="M97" s="39">
        <f t="shared" si="11"/>
        <v>-52</v>
      </c>
      <c r="N97" s="39">
        <f t="shared" si="11"/>
        <v>-40</v>
      </c>
      <c r="O97" s="39">
        <f t="shared" si="11"/>
        <v>-40</v>
      </c>
      <c r="P97" s="39">
        <f t="shared" si="11"/>
        <v>-13</v>
      </c>
      <c r="Q97" s="39">
        <f t="shared" si="11"/>
        <v>-33</v>
      </c>
      <c r="R97" s="39">
        <f t="shared" si="11"/>
        <v>-40</v>
      </c>
      <c r="S97" s="39">
        <f t="shared" si="11"/>
        <v>-40</v>
      </c>
      <c r="T97" s="39">
        <f t="shared" si="11"/>
        <v>-13</v>
      </c>
      <c r="U97" s="39">
        <f t="shared" si="11"/>
        <v>-28</v>
      </c>
      <c r="V97" s="39">
        <f t="shared" si="11"/>
        <v>8</v>
      </c>
      <c r="W97" s="39">
        <f t="shared" si="11"/>
        <v>0</v>
      </c>
      <c r="X97" s="39">
        <f t="shared" si="11"/>
        <v>-22</v>
      </c>
      <c r="Y97" s="39">
        <f t="shared" si="11"/>
        <v>-43</v>
      </c>
      <c r="Z97" s="39">
        <f t="shared" si="11"/>
        <v>-40</v>
      </c>
      <c r="AA97" s="39">
        <f t="shared" si="11"/>
        <v>-50</v>
      </c>
      <c r="AB97" s="40">
        <f t="shared" si="11"/>
        <v>-12</v>
      </c>
    </row>
    <row r="98" spans="2:28" ht="17.25" thickTop="1" thickBot="1" x14ac:dyDescent="0.3">
      <c r="B98" s="41" t="str">
        <f t="shared" si="4"/>
        <v>25.03.2023</v>
      </c>
      <c r="C98" s="44">
        <f t="shared" si="5"/>
        <v>0</v>
      </c>
      <c r="D98" s="45">
        <f t="shared" si="6"/>
        <v>-450</v>
      </c>
      <c r="E98" s="50">
        <f t="shared" si="11"/>
        <v>-11</v>
      </c>
      <c r="F98" s="39">
        <f t="shared" si="11"/>
        <v>-12</v>
      </c>
      <c r="G98" s="39">
        <f t="shared" si="11"/>
        <v>0</v>
      </c>
      <c r="H98" s="39">
        <f t="shared" si="11"/>
        <v>0</v>
      </c>
      <c r="I98" s="39">
        <f t="shared" si="11"/>
        <v>0</v>
      </c>
      <c r="J98" s="39">
        <f t="shared" si="11"/>
        <v>0</v>
      </c>
      <c r="K98" s="39">
        <f t="shared" si="11"/>
        <v>0</v>
      </c>
      <c r="L98" s="39">
        <f t="shared" si="11"/>
        <v>-40</v>
      </c>
      <c r="M98" s="39">
        <f t="shared" si="11"/>
        <v>-40</v>
      </c>
      <c r="N98" s="39">
        <f t="shared" si="11"/>
        <v>-22</v>
      </c>
      <c r="O98" s="39">
        <f t="shared" si="11"/>
        <v>-46</v>
      </c>
      <c r="P98" s="39">
        <f t="shared" si="11"/>
        <v>-52</v>
      </c>
      <c r="Q98" s="39">
        <f t="shared" si="11"/>
        <v>-12</v>
      </c>
      <c r="R98" s="39">
        <f t="shared" si="11"/>
        <v>0</v>
      </c>
      <c r="S98" s="39">
        <f t="shared" si="11"/>
        <v>0</v>
      </c>
      <c r="T98" s="39">
        <f t="shared" si="11"/>
        <v>0</v>
      </c>
      <c r="U98" s="39">
        <f t="shared" si="11"/>
        <v>0</v>
      </c>
      <c r="V98" s="39">
        <f t="shared" si="11"/>
        <v>-25</v>
      </c>
      <c r="W98" s="39">
        <f t="shared" si="11"/>
        <v>-40</v>
      </c>
      <c r="X98" s="39">
        <f t="shared" si="11"/>
        <v>-40</v>
      </c>
      <c r="Y98" s="39">
        <f t="shared" si="11"/>
        <v>-40</v>
      </c>
      <c r="Z98" s="39">
        <f t="shared" si="11"/>
        <v>-40</v>
      </c>
      <c r="AA98" s="39">
        <f t="shared" si="11"/>
        <v>-30</v>
      </c>
      <c r="AB98" s="40">
        <f t="shared" si="11"/>
        <v>0</v>
      </c>
    </row>
    <row r="99" spans="2:28" ht="17.25" thickTop="1" thickBot="1" x14ac:dyDescent="0.3">
      <c r="B99" s="41" t="str">
        <f t="shared" si="4"/>
        <v>26.03.2023</v>
      </c>
      <c r="C99" s="44">
        <f t="shared" si="5"/>
        <v>56</v>
      </c>
      <c r="D99" s="45">
        <f t="shared" si="6"/>
        <v>-931</v>
      </c>
      <c r="E99" s="50">
        <f t="shared" si="11"/>
        <v>-6</v>
      </c>
      <c r="F99" s="39">
        <f t="shared" si="11"/>
        <v>-30</v>
      </c>
      <c r="G99" s="39">
        <f t="shared" si="11"/>
        <v>0</v>
      </c>
      <c r="H99" s="39">
        <f t="shared" si="11"/>
        <v>-30</v>
      </c>
      <c r="I99" s="39">
        <f t="shared" si="11"/>
        <v>-30</v>
      </c>
      <c r="J99" s="39">
        <f t="shared" si="11"/>
        <v>0</v>
      </c>
      <c r="K99" s="39">
        <f t="shared" si="11"/>
        <v>0</v>
      </c>
      <c r="L99" s="39">
        <f t="shared" si="11"/>
        <v>-31</v>
      </c>
      <c r="M99" s="39">
        <f t="shared" si="11"/>
        <v>-80</v>
      </c>
      <c r="N99" s="39">
        <f t="shared" si="11"/>
        <v>-82</v>
      </c>
      <c r="O99" s="39">
        <f t="shared" si="11"/>
        <v>-72</v>
      </c>
      <c r="P99" s="39">
        <f t="shared" si="11"/>
        <v>-80</v>
      </c>
      <c r="Q99" s="39">
        <f t="shared" si="11"/>
        <v>-79</v>
      </c>
      <c r="R99" s="39">
        <f t="shared" si="11"/>
        <v>-84</v>
      </c>
      <c r="S99" s="39">
        <f t="shared" si="11"/>
        <v>-87</v>
      </c>
      <c r="T99" s="39">
        <f t="shared" si="11"/>
        <v>-90</v>
      </c>
      <c r="U99" s="39">
        <f t="shared" si="11"/>
        <v>-80</v>
      </c>
      <c r="V99" s="39">
        <f t="shared" si="11"/>
        <v>-60</v>
      </c>
      <c r="W99" s="39">
        <f t="shared" si="11"/>
        <v>36</v>
      </c>
      <c r="X99" s="39">
        <f t="shared" si="11"/>
        <v>20</v>
      </c>
      <c r="Y99" s="39">
        <f t="shared" si="11"/>
        <v>0</v>
      </c>
      <c r="Z99" s="39">
        <f t="shared" si="11"/>
        <v>0</v>
      </c>
      <c r="AA99" s="39">
        <f t="shared" si="11"/>
        <v>0</v>
      </c>
      <c r="AB99" s="40">
        <f t="shared" si="11"/>
        <v>-10</v>
      </c>
    </row>
    <row r="100" spans="2:28" ht="17.25" thickTop="1" thickBot="1" x14ac:dyDescent="0.3">
      <c r="B100" s="41" t="str">
        <f t="shared" si="4"/>
        <v>27.03.2023</v>
      </c>
      <c r="C100" s="44">
        <f t="shared" si="5"/>
        <v>1206</v>
      </c>
      <c r="D100" s="45">
        <f t="shared" si="6"/>
        <v>-44</v>
      </c>
      <c r="E100" s="50">
        <f t="shared" si="11"/>
        <v>0</v>
      </c>
      <c r="F100" s="39">
        <f t="shared" si="11"/>
        <v>0</v>
      </c>
      <c r="G100" s="39">
        <f t="shared" si="11"/>
        <v>0</v>
      </c>
      <c r="H100" s="39">
        <f t="shared" si="11"/>
        <v>0</v>
      </c>
      <c r="I100" s="39">
        <f t="shared" si="11"/>
        <v>0</v>
      </c>
      <c r="J100" s="39">
        <f t="shared" si="11"/>
        <v>0</v>
      </c>
      <c r="K100" s="39">
        <f t="shared" si="11"/>
        <v>0</v>
      </c>
      <c r="L100" s="39">
        <f t="shared" si="11"/>
        <v>-37</v>
      </c>
      <c r="M100" s="39">
        <f t="shared" si="11"/>
        <v>-7</v>
      </c>
      <c r="N100" s="39">
        <f t="shared" si="11"/>
        <v>23</v>
      </c>
      <c r="O100" s="39">
        <f t="shared" si="11"/>
        <v>98</v>
      </c>
      <c r="P100" s="39">
        <f t="shared" si="11"/>
        <v>116</v>
      </c>
      <c r="Q100" s="39">
        <f t="shared" si="11"/>
        <v>141</v>
      </c>
      <c r="R100" s="39">
        <f t="shared" si="11"/>
        <v>141</v>
      </c>
      <c r="S100" s="39">
        <f t="shared" si="11"/>
        <v>141</v>
      </c>
      <c r="T100" s="39">
        <f t="shared" si="11"/>
        <v>113</v>
      </c>
      <c r="U100" s="39">
        <f t="shared" si="11"/>
        <v>68</v>
      </c>
      <c r="V100" s="39">
        <f t="shared" si="11"/>
        <v>39</v>
      </c>
      <c r="W100" s="39">
        <f t="shared" si="11"/>
        <v>53</v>
      </c>
      <c r="X100" s="39">
        <f t="shared" si="11"/>
        <v>34</v>
      </c>
      <c r="Y100" s="39">
        <f t="shared" si="11"/>
        <v>61</v>
      </c>
      <c r="Z100" s="39">
        <f t="shared" si="11"/>
        <v>115</v>
      </c>
      <c r="AA100" s="39">
        <f t="shared" si="11"/>
        <v>23</v>
      </c>
      <c r="AB100" s="40">
        <f t="shared" si="11"/>
        <v>40</v>
      </c>
    </row>
    <row r="101" spans="2:28" ht="17.25" thickTop="1" thickBot="1" x14ac:dyDescent="0.3">
      <c r="B101" s="41" t="str">
        <f t="shared" si="4"/>
        <v>28.03.2023</v>
      </c>
      <c r="C101" s="44">
        <f t="shared" si="5"/>
        <v>1163</v>
      </c>
      <c r="D101" s="45">
        <f t="shared" si="6"/>
        <v>0</v>
      </c>
      <c r="E101" s="50">
        <f t="shared" si="11"/>
        <v>39</v>
      </c>
      <c r="F101" s="39">
        <f t="shared" si="11"/>
        <v>35</v>
      </c>
      <c r="G101" s="39">
        <f t="shared" si="11"/>
        <v>0</v>
      </c>
      <c r="H101" s="39">
        <f t="shared" si="11"/>
        <v>0</v>
      </c>
      <c r="I101" s="39">
        <f t="shared" si="11"/>
        <v>0</v>
      </c>
      <c r="J101" s="39">
        <f t="shared" si="11"/>
        <v>30</v>
      </c>
      <c r="K101" s="39">
        <f t="shared" si="11"/>
        <v>95</v>
      </c>
      <c r="L101" s="39">
        <f t="shared" si="11"/>
        <v>97</v>
      </c>
      <c r="M101" s="39">
        <f t="shared" si="11"/>
        <v>114</v>
      </c>
      <c r="N101" s="39">
        <f t="shared" si="11"/>
        <v>89</v>
      </c>
      <c r="O101" s="39">
        <f t="shared" si="11"/>
        <v>71</v>
      </c>
      <c r="P101" s="39">
        <f t="shared" si="11"/>
        <v>71</v>
      </c>
      <c r="Q101" s="39">
        <f t="shared" si="11"/>
        <v>71</v>
      </c>
      <c r="R101" s="39">
        <f t="shared" si="11"/>
        <v>60</v>
      </c>
      <c r="S101" s="39">
        <f t="shared" si="11"/>
        <v>14</v>
      </c>
      <c r="T101" s="39">
        <f t="shared" si="11"/>
        <v>0</v>
      </c>
      <c r="U101" s="39">
        <f t="shared" si="11"/>
        <v>43</v>
      </c>
      <c r="V101" s="39">
        <f t="shared" si="11"/>
        <v>73</v>
      </c>
      <c r="W101" s="39">
        <f t="shared" si="11"/>
        <v>72</v>
      </c>
      <c r="X101" s="39">
        <f t="shared" si="11"/>
        <v>49</v>
      </c>
      <c r="Y101" s="39">
        <f t="shared" si="11"/>
        <v>49</v>
      </c>
      <c r="Z101" s="39">
        <f t="shared" si="11"/>
        <v>29</v>
      </c>
      <c r="AA101" s="39">
        <f t="shared" si="11"/>
        <v>31</v>
      </c>
      <c r="AB101" s="40">
        <f t="shared" si="11"/>
        <v>31</v>
      </c>
    </row>
    <row r="102" spans="2:28" ht="17.25" thickTop="1" thickBot="1" x14ac:dyDescent="0.3">
      <c r="B102" s="41" t="str">
        <f>B67</f>
        <v>29.03.2023</v>
      </c>
      <c r="C102" s="44">
        <f t="shared" si="5"/>
        <v>78</v>
      </c>
      <c r="D102" s="45">
        <f t="shared" si="6"/>
        <v>-305</v>
      </c>
      <c r="E102" s="50">
        <f t="shared" si="11"/>
        <v>43</v>
      </c>
      <c r="F102" s="39">
        <f t="shared" si="11"/>
        <v>14</v>
      </c>
      <c r="G102" s="39">
        <f t="shared" si="11"/>
        <v>0</v>
      </c>
      <c r="H102" s="39">
        <f t="shared" si="11"/>
        <v>0</v>
      </c>
      <c r="I102" s="39">
        <f t="shared" si="11"/>
        <v>0</v>
      </c>
      <c r="J102" s="39">
        <f t="shared" si="11"/>
        <v>0</v>
      </c>
      <c r="K102" s="39">
        <f t="shared" si="11"/>
        <v>0</v>
      </c>
      <c r="L102" s="39">
        <f t="shared" si="11"/>
        <v>0</v>
      </c>
      <c r="M102" s="39">
        <f t="shared" si="11"/>
        <v>0</v>
      </c>
      <c r="N102" s="39">
        <f t="shared" si="11"/>
        <v>0</v>
      </c>
      <c r="O102" s="39">
        <f t="shared" si="11"/>
        <v>-5</v>
      </c>
      <c r="P102" s="39">
        <f t="shared" si="11"/>
        <v>-40</v>
      </c>
      <c r="Q102" s="39">
        <f t="shared" si="11"/>
        <v>-48</v>
      </c>
      <c r="R102" s="39">
        <f t="shared" si="11"/>
        <v>-40</v>
      </c>
      <c r="S102" s="39">
        <f t="shared" si="11"/>
        <v>-40</v>
      </c>
      <c r="T102" s="39">
        <f t="shared" si="11"/>
        <v>-40</v>
      </c>
      <c r="U102" s="39">
        <f t="shared" si="11"/>
        <v>-40</v>
      </c>
      <c r="V102" s="39">
        <f t="shared" si="11"/>
        <v>-33</v>
      </c>
      <c r="W102" s="39">
        <f t="shared" si="11"/>
        <v>0</v>
      </c>
      <c r="X102" s="39">
        <f t="shared" si="11"/>
        <v>-19</v>
      </c>
      <c r="Y102" s="39">
        <f t="shared" si="11"/>
        <v>0</v>
      </c>
      <c r="Z102" s="39">
        <f t="shared" si="11"/>
        <v>0</v>
      </c>
      <c r="AA102" s="39">
        <f t="shared" si="11"/>
        <v>0</v>
      </c>
      <c r="AB102" s="40">
        <f t="shared" si="11"/>
        <v>21</v>
      </c>
    </row>
    <row r="103" spans="2:28" ht="17.25" thickTop="1" thickBot="1" x14ac:dyDescent="0.3">
      <c r="B103" s="41" t="str">
        <f t="shared" si="4"/>
        <v>30.03.2023</v>
      </c>
      <c r="C103" s="44">
        <f t="shared" si="5"/>
        <v>14</v>
      </c>
      <c r="D103" s="45">
        <f t="shared" si="6"/>
        <v>-480</v>
      </c>
      <c r="E103" s="50">
        <f t="shared" si="11"/>
        <v>14</v>
      </c>
      <c r="F103" s="39">
        <f t="shared" si="11"/>
        <v>0</v>
      </c>
      <c r="G103" s="39">
        <f t="shared" si="11"/>
        <v>0</v>
      </c>
      <c r="H103" s="39">
        <f t="shared" si="11"/>
        <v>0</v>
      </c>
      <c r="I103" s="39">
        <f t="shared" si="11"/>
        <v>0</v>
      </c>
      <c r="J103" s="39">
        <f t="shared" si="11"/>
        <v>0</v>
      </c>
      <c r="K103" s="39">
        <f t="shared" si="11"/>
        <v>0</v>
      </c>
      <c r="L103" s="39">
        <f t="shared" si="11"/>
        <v>0</v>
      </c>
      <c r="M103" s="39">
        <f t="shared" si="11"/>
        <v>0</v>
      </c>
      <c r="N103" s="39">
        <f t="shared" si="11"/>
        <v>-12</v>
      </c>
      <c r="O103" s="39">
        <f t="shared" si="11"/>
        <v>-40</v>
      </c>
      <c r="P103" s="39">
        <f t="shared" si="11"/>
        <v>0</v>
      </c>
      <c r="Q103" s="39">
        <f t="shared" si="11"/>
        <v>-25</v>
      </c>
      <c r="R103" s="39">
        <f t="shared" si="11"/>
        <v>-40</v>
      </c>
      <c r="S103" s="39">
        <f t="shared" si="11"/>
        <v>-40</v>
      </c>
      <c r="T103" s="39">
        <f t="shared" si="11"/>
        <v>-40</v>
      </c>
      <c r="U103" s="39">
        <f t="shared" si="11"/>
        <v>-40</v>
      </c>
      <c r="V103" s="39">
        <f t="shared" si="11"/>
        <v>-80</v>
      </c>
      <c r="W103" s="39">
        <f t="shared" si="11"/>
        <v>-55</v>
      </c>
      <c r="X103" s="39">
        <f t="shared" si="11"/>
        <v>-55</v>
      </c>
      <c r="Y103" s="39">
        <f t="shared" si="11"/>
        <v>-13</v>
      </c>
      <c r="Z103" s="39">
        <f t="shared" si="11"/>
        <v>-40</v>
      </c>
      <c r="AA103" s="39">
        <f t="shared" si="11"/>
        <v>0</v>
      </c>
      <c r="AB103" s="40">
        <f t="shared" si="11"/>
        <v>0</v>
      </c>
    </row>
    <row r="104" spans="2:28" ht="16.5" thickTop="1" x14ac:dyDescent="0.25">
      <c r="B104" s="42" t="str">
        <f t="shared" si="4"/>
        <v>31.03.2023</v>
      </c>
      <c r="C104" s="58">
        <f t="shared" si="5"/>
        <v>33</v>
      </c>
      <c r="D104" s="59">
        <f t="shared" si="6"/>
        <v>-1068</v>
      </c>
      <c r="E104" s="54">
        <f t="shared" si="11"/>
        <v>0</v>
      </c>
      <c r="F104" s="55">
        <f t="shared" si="11"/>
        <v>-10</v>
      </c>
      <c r="G104" s="55">
        <f t="shared" si="11"/>
        <v>-29</v>
      </c>
      <c r="H104" s="55">
        <f t="shared" si="11"/>
        <v>-40</v>
      </c>
      <c r="I104" s="55">
        <f t="shared" si="11"/>
        <v>-40</v>
      </c>
      <c r="J104" s="55">
        <f t="shared" si="11"/>
        <v>33</v>
      </c>
      <c r="K104" s="55">
        <f t="shared" si="11"/>
        <v>-12</v>
      </c>
      <c r="L104" s="55">
        <f t="shared" si="11"/>
        <v>0</v>
      </c>
      <c r="M104" s="55">
        <f t="shared" si="11"/>
        <v>-18</v>
      </c>
      <c r="N104" s="55">
        <f t="shared" si="11"/>
        <v>-40</v>
      </c>
      <c r="O104" s="55">
        <f t="shared" si="11"/>
        <v>-54</v>
      </c>
      <c r="P104" s="55">
        <f t="shared" si="11"/>
        <v>-84</v>
      </c>
      <c r="Q104" s="55">
        <f t="shared" si="11"/>
        <v>-52</v>
      </c>
      <c r="R104" s="55">
        <f t="shared" si="11"/>
        <v>-40</v>
      </c>
      <c r="S104" s="55">
        <f t="shared" si="11"/>
        <v>-40</v>
      </c>
      <c r="T104" s="55">
        <f t="shared" si="11"/>
        <v>-49</v>
      </c>
      <c r="U104" s="55">
        <f t="shared" si="11"/>
        <v>-99</v>
      </c>
      <c r="V104" s="55">
        <f t="shared" si="11"/>
        <v>-105</v>
      </c>
      <c r="W104" s="55">
        <f t="shared" si="11"/>
        <v>-67</v>
      </c>
      <c r="X104" s="55">
        <f t="shared" si="11"/>
        <v>-97</v>
      </c>
      <c r="Y104" s="55">
        <f t="shared" si="11"/>
        <v>-58</v>
      </c>
      <c r="Z104" s="55">
        <f t="shared" si="11"/>
        <v>-58</v>
      </c>
      <c r="AA104" s="55">
        <f t="shared" si="11"/>
        <v>-38</v>
      </c>
      <c r="AB104" s="56">
        <f t="shared" si="11"/>
        <v>-38</v>
      </c>
    </row>
    <row r="105" spans="2:28" x14ac:dyDescent="0.25">
      <c r="C105" s="15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B35"/>
  <sheetViews>
    <sheetView zoomScale="85" zoomScaleNormal="85" workbookViewId="0">
      <selection activeCell="E19" sqref="E19:AB26"/>
    </sheetView>
  </sheetViews>
  <sheetFormatPr defaultColWidth="9.140625" defaultRowHeight="15" x14ac:dyDescent="0.25"/>
  <cols>
    <col min="1" max="1" width="9.140625" style="1"/>
    <col min="2" max="2" width="14.28515625" style="1" customWidth="1"/>
    <col min="3" max="3" width="9.140625" style="1"/>
    <col min="4" max="4" width="9.7109375" style="1" bestFit="1" customWidth="1"/>
    <col min="5" max="16384" width="9.140625" style="1"/>
  </cols>
  <sheetData>
    <row r="2" spans="2:28" ht="19.5" thickBot="1" x14ac:dyDescent="0.3">
      <c r="B2" s="76" t="s">
        <v>36</v>
      </c>
      <c r="C2" s="78" t="s">
        <v>37</v>
      </c>
      <c r="D2" s="79"/>
      <c r="E2" s="82" t="s">
        <v>38</v>
      </c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3"/>
    </row>
    <row r="3" spans="2:28" ht="15.75" customHeight="1" thickTop="1" thickBot="1" x14ac:dyDescent="0.3">
      <c r="B3" s="77"/>
      <c r="C3" s="80"/>
      <c r="D3" s="81"/>
      <c r="E3" s="33" t="s">
        <v>2</v>
      </c>
      <c r="F3" s="34" t="s">
        <v>3</v>
      </c>
      <c r="G3" s="34" t="s">
        <v>4</v>
      </c>
      <c r="H3" s="34" t="s">
        <v>5</v>
      </c>
      <c r="I3" s="34" t="s">
        <v>6</v>
      </c>
      <c r="J3" s="34" t="s">
        <v>7</v>
      </c>
      <c r="K3" s="34" t="s">
        <v>8</v>
      </c>
      <c r="L3" s="34" t="s">
        <v>9</v>
      </c>
      <c r="M3" s="34" t="s">
        <v>10</v>
      </c>
      <c r="N3" s="34" t="s">
        <v>11</v>
      </c>
      <c r="O3" s="34" t="s">
        <v>12</v>
      </c>
      <c r="P3" s="34" t="s">
        <v>13</v>
      </c>
      <c r="Q3" s="34" t="s">
        <v>14</v>
      </c>
      <c r="R3" s="34" t="s">
        <v>15</v>
      </c>
      <c r="S3" s="35" t="s">
        <v>16</v>
      </c>
      <c r="T3" s="34" t="s">
        <v>17</v>
      </c>
      <c r="U3" s="34" t="s">
        <v>18</v>
      </c>
      <c r="V3" s="34" t="s">
        <v>19</v>
      </c>
      <c r="W3" s="34" t="s">
        <v>20</v>
      </c>
      <c r="X3" s="34" t="s">
        <v>21</v>
      </c>
      <c r="Y3" s="34" t="s">
        <v>22</v>
      </c>
      <c r="Z3" s="34" t="s">
        <v>23</v>
      </c>
      <c r="AA3" s="34" t="s">
        <v>24</v>
      </c>
      <c r="AB3" s="36" t="s">
        <v>25</v>
      </c>
    </row>
    <row r="4" spans="2:28" ht="17.25" thickTop="1" thickBot="1" x14ac:dyDescent="0.3">
      <c r="B4" s="37" t="str">
        <f>'Angazirana aFRR energija'!B4</f>
        <v>01.03.2023</v>
      </c>
      <c r="C4" s="72">
        <f>SUM(E4:AB4)</f>
        <v>-152.19380000000004</v>
      </c>
      <c r="D4" s="73"/>
      <c r="E4" s="46">
        <v>-17.492799999999999</v>
      </c>
      <c r="F4" s="47">
        <v>-15.2028</v>
      </c>
      <c r="G4" s="47">
        <v>12.398400000000001</v>
      </c>
      <c r="H4" s="47">
        <v>-4.5145999999999997</v>
      </c>
      <c r="I4" s="47">
        <v>-4.8578000000000001</v>
      </c>
      <c r="J4" s="47">
        <v>-7.8879999999999999</v>
      </c>
      <c r="K4" s="47">
        <v>-21.6586</v>
      </c>
      <c r="L4" s="47">
        <v>-24.7836</v>
      </c>
      <c r="M4" s="47">
        <v>-21.220600000000001</v>
      </c>
      <c r="N4" s="47">
        <v>-0.95199999999999996</v>
      </c>
      <c r="O4" s="47">
        <v>-3.8288000000000002</v>
      </c>
      <c r="P4" s="47">
        <v>15.4468</v>
      </c>
      <c r="Q4" s="47">
        <v>-16.367000000000001</v>
      </c>
      <c r="R4" s="48">
        <v>10.2552</v>
      </c>
      <c r="S4" s="49">
        <v>-3.9186000000000001</v>
      </c>
      <c r="T4" s="39">
        <v>-24.4026</v>
      </c>
      <c r="U4" s="39">
        <v>7.7106000000000003</v>
      </c>
      <c r="V4" s="39">
        <v>-6.0768000000000004</v>
      </c>
      <c r="W4" s="39">
        <v>-1.0958000000000001</v>
      </c>
      <c r="X4" s="39">
        <v>7.6040000000000001</v>
      </c>
      <c r="Y4" s="39">
        <v>0.50939999999999996</v>
      </c>
      <c r="Z4" s="39">
        <v>-5.2582000000000004</v>
      </c>
      <c r="AA4" s="39">
        <v>-32.075000000000003</v>
      </c>
      <c r="AB4" s="40">
        <v>5.4753999999999996</v>
      </c>
    </row>
    <row r="5" spans="2:28" ht="17.25" thickTop="1" thickBot="1" x14ac:dyDescent="0.3">
      <c r="B5" s="41" t="str">
        <f>'Angazirana aFRR energija'!B5</f>
        <v>02.03.2023</v>
      </c>
      <c r="C5" s="72">
        <f t="shared" ref="C5:C34" si="0">SUM(E5:AB5)</f>
        <v>-22.375199999999971</v>
      </c>
      <c r="D5" s="73"/>
      <c r="E5" s="50">
        <v>17.961200000000002</v>
      </c>
      <c r="F5" s="39">
        <v>10.0716</v>
      </c>
      <c r="G5" s="39">
        <v>19.6492</v>
      </c>
      <c r="H5" s="39">
        <v>30.7544</v>
      </c>
      <c r="I5" s="39">
        <v>23.394400000000001</v>
      </c>
      <c r="J5" s="39">
        <v>-5.7758000000000003</v>
      </c>
      <c r="K5" s="39">
        <v>-9.4450000000000003</v>
      </c>
      <c r="L5" s="39">
        <v>-6.7824</v>
      </c>
      <c r="M5" s="39">
        <v>-16.723199999999999</v>
      </c>
      <c r="N5" s="39">
        <v>-3.8902000000000001</v>
      </c>
      <c r="O5" s="39">
        <v>-4.6593999999999998</v>
      </c>
      <c r="P5" s="39">
        <v>-4.8075999999999999</v>
      </c>
      <c r="Q5" s="39">
        <v>-3.4630000000000001</v>
      </c>
      <c r="R5" s="39">
        <v>-4.2782</v>
      </c>
      <c r="S5" s="39">
        <v>-5.3406000000000002</v>
      </c>
      <c r="T5" s="39">
        <v>-9.3911999999999995</v>
      </c>
      <c r="U5" s="39">
        <v>-1.9605999999999999</v>
      </c>
      <c r="V5" s="39">
        <v>-7.9210000000000003</v>
      </c>
      <c r="W5" s="39">
        <v>-7.6096000000000004</v>
      </c>
      <c r="X5" s="39">
        <v>-3.7298</v>
      </c>
      <c r="Y5" s="39">
        <v>-6.2346000000000004</v>
      </c>
      <c r="Z5" s="39">
        <v>-7.1482000000000001</v>
      </c>
      <c r="AA5" s="39">
        <v>-25.95</v>
      </c>
      <c r="AB5" s="40">
        <v>10.904400000000001</v>
      </c>
    </row>
    <row r="6" spans="2:28" ht="17.25" thickTop="1" thickBot="1" x14ac:dyDescent="0.3">
      <c r="B6" s="41" t="str">
        <f>'Angazirana aFRR energija'!B6</f>
        <v>03.03.2023</v>
      </c>
      <c r="C6" s="72">
        <f t="shared" si="0"/>
        <v>234.90860000000004</v>
      </c>
      <c r="D6" s="73"/>
      <c r="E6" s="50">
        <v>6.8064</v>
      </c>
      <c r="F6" s="39">
        <v>9.1462000000000003</v>
      </c>
      <c r="G6" s="39">
        <v>6.6656000000000004</v>
      </c>
      <c r="H6" s="39">
        <v>11.7302</v>
      </c>
      <c r="I6" s="39">
        <v>-3.6825999999999999</v>
      </c>
      <c r="J6" s="39">
        <v>-35.933</v>
      </c>
      <c r="K6" s="39">
        <v>-7.407</v>
      </c>
      <c r="L6" s="39">
        <v>-19.4374</v>
      </c>
      <c r="M6" s="39">
        <v>-6.6276000000000002</v>
      </c>
      <c r="N6" s="39">
        <v>-3.0133999999999999</v>
      </c>
      <c r="O6" s="39">
        <v>14.222799999999999</v>
      </c>
      <c r="P6" s="39">
        <v>-2.7191999999999998</v>
      </c>
      <c r="Q6" s="39">
        <v>34.864400000000003</v>
      </c>
      <c r="R6" s="39">
        <v>37.069000000000003</v>
      </c>
      <c r="S6" s="39">
        <v>84.661600000000007</v>
      </c>
      <c r="T6" s="39">
        <v>97.23</v>
      </c>
      <c r="U6" s="39">
        <v>48.711599999999997</v>
      </c>
      <c r="V6" s="39">
        <v>-6.4455999999999998</v>
      </c>
      <c r="W6" s="39">
        <v>-4.9446000000000003</v>
      </c>
      <c r="X6" s="39">
        <v>-3.8452000000000002</v>
      </c>
      <c r="Y6" s="39">
        <v>-2.7589999999999999</v>
      </c>
      <c r="Z6" s="39">
        <v>-0.79020000000000001</v>
      </c>
      <c r="AA6" s="39">
        <v>-17.408200000000001</v>
      </c>
      <c r="AB6" s="40">
        <v>-1.1861999999999999</v>
      </c>
    </row>
    <row r="7" spans="2:28" ht="17.25" thickTop="1" thickBot="1" x14ac:dyDescent="0.3">
      <c r="B7" s="41" t="str">
        <f>'Angazirana aFRR energija'!B7</f>
        <v>04.03.2023</v>
      </c>
      <c r="C7" s="72">
        <f t="shared" si="0"/>
        <v>664.1271999999999</v>
      </c>
      <c r="D7" s="73"/>
      <c r="E7" s="50">
        <v>-2.2488000000000001</v>
      </c>
      <c r="F7" s="39">
        <v>15.954000000000001</v>
      </c>
      <c r="G7" s="39">
        <v>95.513199999999998</v>
      </c>
      <c r="H7" s="39">
        <v>139.10839999999999</v>
      </c>
      <c r="I7" s="39">
        <v>151.39500000000001</v>
      </c>
      <c r="J7" s="39">
        <v>118.3896</v>
      </c>
      <c r="K7" s="39">
        <v>123.50020000000001</v>
      </c>
      <c r="L7" s="39">
        <v>87.903000000000006</v>
      </c>
      <c r="M7" s="39">
        <v>-0.7984</v>
      </c>
      <c r="N7" s="39">
        <v>-18.156600000000001</v>
      </c>
      <c r="O7" s="39">
        <v>-13.452199999999999</v>
      </c>
      <c r="P7" s="39">
        <v>-8.9870000000000001</v>
      </c>
      <c r="Q7" s="39">
        <v>-7.1303999999999998</v>
      </c>
      <c r="R7" s="39">
        <v>-6.6486000000000001</v>
      </c>
      <c r="S7" s="39">
        <v>-6.2138</v>
      </c>
      <c r="T7" s="39">
        <v>-6.7893999999999997</v>
      </c>
      <c r="U7" s="39">
        <v>-5.9795999999999996</v>
      </c>
      <c r="V7" s="39">
        <v>-7.9245999999999999</v>
      </c>
      <c r="W7" s="39">
        <v>11.872</v>
      </c>
      <c r="X7" s="39">
        <v>-0.2064</v>
      </c>
      <c r="Y7" s="39">
        <v>9.6476000000000006</v>
      </c>
      <c r="Z7" s="39">
        <v>8.7390000000000008</v>
      </c>
      <c r="AA7" s="39">
        <v>-8.5663999999999998</v>
      </c>
      <c r="AB7" s="40">
        <v>-4.7926000000000002</v>
      </c>
    </row>
    <row r="8" spans="2:28" ht="17.25" thickTop="1" thickBot="1" x14ac:dyDescent="0.3">
      <c r="B8" s="41" t="str">
        <f>'Angazirana aFRR energija'!B8</f>
        <v>05.03.2023</v>
      </c>
      <c r="C8" s="72">
        <f t="shared" si="0"/>
        <v>567.43939999999998</v>
      </c>
      <c r="D8" s="73"/>
      <c r="E8" s="50">
        <v>-2.7814000000000001</v>
      </c>
      <c r="F8" s="39">
        <v>13.8652</v>
      </c>
      <c r="G8" s="39">
        <v>84.339600000000004</v>
      </c>
      <c r="H8" s="39">
        <v>121.7942</v>
      </c>
      <c r="I8" s="51">
        <v>130.8372</v>
      </c>
      <c r="J8" s="39">
        <v>107.7026</v>
      </c>
      <c r="K8" s="39">
        <v>117.452</v>
      </c>
      <c r="L8" s="39">
        <v>70.381600000000006</v>
      </c>
      <c r="M8" s="39">
        <v>-1.5998000000000001</v>
      </c>
      <c r="N8" s="39">
        <v>-12.7262</v>
      </c>
      <c r="O8" s="39">
        <v>2.8727999999999998</v>
      </c>
      <c r="P8" s="39">
        <v>-4.7233999999999998</v>
      </c>
      <c r="Q8" s="39">
        <v>-13.4924</v>
      </c>
      <c r="R8" s="39">
        <v>-0.32740000000000002</v>
      </c>
      <c r="S8" s="39">
        <v>-4.3150000000000004</v>
      </c>
      <c r="T8" s="39">
        <v>-5.2240000000000002</v>
      </c>
      <c r="U8" s="39">
        <v>-7.5595999999999997</v>
      </c>
      <c r="V8" s="39">
        <v>-5.6268000000000002</v>
      </c>
      <c r="W8" s="39">
        <v>-4.6635999999999997</v>
      </c>
      <c r="X8" s="39">
        <v>-5.1429999999999998</v>
      </c>
      <c r="Y8" s="39">
        <v>-0.72899999999999998</v>
      </c>
      <c r="Z8" s="39">
        <v>-4.2786</v>
      </c>
      <c r="AA8" s="39">
        <v>-3.6941999999999999</v>
      </c>
      <c r="AB8" s="40">
        <v>-4.9214000000000002</v>
      </c>
    </row>
    <row r="9" spans="2:28" ht="17.25" thickTop="1" thickBot="1" x14ac:dyDescent="0.3">
      <c r="B9" s="41" t="str">
        <f>'Angazirana aFRR energija'!B9</f>
        <v>06.03.2023</v>
      </c>
      <c r="C9" s="72">
        <f t="shared" si="0"/>
        <v>-152.45159999999998</v>
      </c>
      <c r="D9" s="73"/>
      <c r="E9" s="50">
        <v>-8.1498000000000008</v>
      </c>
      <c r="F9" s="39">
        <v>-26.314399999999999</v>
      </c>
      <c r="G9" s="39">
        <v>1.1586000000000001</v>
      </c>
      <c r="H9" s="39">
        <v>0.62260000000000004</v>
      </c>
      <c r="I9" s="39">
        <v>-9.4480000000000004</v>
      </c>
      <c r="J9" s="39">
        <v>-11.02</v>
      </c>
      <c r="K9" s="39">
        <v>10.115</v>
      </c>
      <c r="L9" s="39">
        <v>29.104199999999999</v>
      </c>
      <c r="M9" s="39">
        <v>17.266400000000001</v>
      </c>
      <c r="N9" s="39">
        <v>1.9778</v>
      </c>
      <c r="O9" s="39">
        <v>-0.88980000000000004</v>
      </c>
      <c r="P9" s="39">
        <v>-4.7968000000000002</v>
      </c>
      <c r="Q9" s="39">
        <v>-30.0792</v>
      </c>
      <c r="R9" s="39">
        <v>2.7804000000000002</v>
      </c>
      <c r="S9" s="39">
        <v>-21.574400000000001</v>
      </c>
      <c r="T9" s="39">
        <v>-31.4374</v>
      </c>
      <c r="U9" s="39">
        <v>-10.8934</v>
      </c>
      <c r="V9" s="39">
        <v>-0.1062</v>
      </c>
      <c r="W9" s="39">
        <v>-2.9283999999999999</v>
      </c>
      <c r="X9" s="39">
        <v>-21.6252</v>
      </c>
      <c r="Y9" s="39">
        <v>-24.5322</v>
      </c>
      <c r="Z9" s="39">
        <v>-2.6150000000000002</v>
      </c>
      <c r="AA9" s="39">
        <v>-4.0561999999999996</v>
      </c>
      <c r="AB9" s="40">
        <v>-5.0102000000000002</v>
      </c>
    </row>
    <row r="10" spans="2:28" ht="17.25" thickTop="1" thickBot="1" x14ac:dyDescent="0.3">
      <c r="B10" s="41" t="str">
        <f>'Angazirana aFRR energija'!B10</f>
        <v>07.03.2023</v>
      </c>
      <c r="C10" s="72">
        <f t="shared" si="0"/>
        <v>379.72039999999998</v>
      </c>
      <c r="D10" s="73"/>
      <c r="E10" s="50">
        <v>-3.1017999999999999</v>
      </c>
      <c r="F10" s="39">
        <v>2.6930000000000001</v>
      </c>
      <c r="G10" s="39">
        <v>24.897200000000002</v>
      </c>
      <c r="H10" s="39">
        <v>58.587800000000001</v>
      </c>
      <c r="I10" s="39">
        <v>51.519399999999997</v>
      </c>
      <c r="J10" s="39">
        <v>2.7469999999999999</v>
      </c>
      <c r="K10" s="39">
        <v>7.6379999999999999</v>
      </c>
      <c r="L10" s="39">
        <v>3.7648000000000001</v>
      </c>
      <c r="M10" s="39">
        <v>23.820399999999999</v>
      </c>
      <c r="N10" s="39">
        <v>32.1402</v>
      </c>
      <c r="O10" s="39">
        <v>49.751399999999997</v>
      </c>
      <c r="P10" s="39">
        <v>-0.25700000000000001</v>
      </c>
      <c r="Q10" s="39">
        <v>58.327599999999997</v>
      </c>
      <c r="R10" s="39">
        <v>43.978200000000001</v>
      </c>
      <c r="S10" s="39">
        <v>27.304600000000001</v>
      </c>
      <c r="T10" s="39">
        <v>17.164999999999999</v>
      </c>
      <c r="U10" s="39">
        <v>-18.336400000000001</v>
      </c>
      <c r="V10" s="39">
        <v>-12.169</v>
      </c>
      <c r="W10" s="39">
        <v>-4.4283999999999999</v>
      </c>
      <c r="X10" s="39">
        <v>15.171200000000001</v>
      </c>
      <c r="Y10" s="39">
        <v>6.3057999999999996</v>
      </c>
      <c r="Z10" s="39">
        <v>3.5306000000000002</v>
      </c>
      <c r="AA10" s="39">
        <v>-16.602399999999999</v>
      </c>
      <c r="AB10" s="40">
        <v>5.2732000000000001</v>
      </c>
    </row>
    <row r="11" spans="2:28" ht="17.25" thickTop="1" thickBot="1" x14ac:dyDescent="0.3">
      <c r="B11" s="41" t="str">
        <f>'Angazirana aFRR energija'!B11</f>
        <v>08.03.2023</v>
      </c>
      <c r="C11" s="72">
        <f t="shared" si="0"/>
        <v>-84.237400000000008</v>
      </c>
      <c r="D11" s="73"/>
      <c r="E11" s="50">
        <v>7.891</v>
      </c>
      <c r="F11" s="39">
        <v>6.2565999999999997</v>
      </c>
      <c r="G11" s="39">
        <v>5.6680000000000001</v>
      </c>
      <c r="H11" s="39">
        <v>2.3690000000000002</v>
      </c>
      <c r="I11" s="39">
        <v>-1.1112</v>
      </c>
      <c r="J11" s="39">
        <v>-3.4220000000000002</v>
      </c>
      <c r="K11" s="39">
        <v>-4.194</v>
      </c>
      <c r="L11" s="39">
        <v>-5.5153999999999996</v>
      </c>
      <c r="M11" s="39">
        <v>-14.4938</v>
      </c>
      <c r="N11" s="39">
        <v>-3.1101999999999999</v>
      </c>
      <c r="O11" s="39">
        <v>2.0792000000000002</v>
      </c>
      <c r="P11" s="39">
        <v>-1.8942000000000001</v>
      </c>
      <c r="Q11" s="39">
        <v>-2.0162</v>
      </c>
      <c r="R11" s="39">
        <v>-1.9256</v>
      </c>
      <c r="S11" s="39">
        <v>-0.621</v>
      </c>
      <c r="T11" s="39">
        <v>-16.177399999999999</v>
      </c>
      <c r="U11" s="39">
        <v>-2.8363999999999998</v>
      </c>
      <c r="V11" s="39">
        <v>-7.9560000000000004</v>
      </c>
      <c r="W11" s="39">
        <v>-6.0186000000000002</v>
      </c>
      <c r="X11" s="39">
        <v>-3.9256000000000002</v>
      </c>
      <c r="Y11" s="39">
        <v>-4.7176</v>
      </c>
      <c r="Z11" s="39">
        <v>-0.86319999999999997</v>
      </c>
      <c r="AA11" s="39">
        <v>-24.26</v>
      </c>
      <c r="AB11" s="40">
        <v>-3.4428000000000001</v>
      </c>
    </row>
    <row r="12" spans="2:28" ht="17.25" thickTop="1" thickBot="1" x14ac:dyDescent="0.3">
      <c r="B12" s="41" t="str">
        <f>'Angazirana aFRR energija'!B12</f>
        <v>09.03.2023</v>
      </c>
      <c r="C12" s="72">
        <f t="shared" si="0"/>
        <v>41.445599999999992</v>
      </c>
      <c r="D12" s="73"/>
      <c r="E12" s="50">
        <v>9.1200000000000003E-2</v>
      </c>
      <c r="F12" s="39">
        <v>-4.0606</v>
      </c>
      <c r="G12" s="39">
        <v>-6.4962</v>
      </c>
      <c r="H12" s="39">
        <v>1.94</v>
      </c>
      <c r="I12" s="39">
        <v>-4.4809999999999999</v>
      </c>
      <c r="J12" s="39">
        <v>-9.2034000000000002</v>
      </c>
      <c r="K12" s="39">
        <v>-3.9079999999999999</v>
      </c>
      <c r="L12" s="39">
        <v>-0.91539999999999999</v>
      </c>
      <c r="M12" s="39">
        <v>5.4800000000000001E-2</v>
      </c>
      <c r="N12" s="39">
        <v>-1.2818000000000001</v>
      </c>
      <c r="O12" s="39">
        <v>-5.0759999999999996</v>
      </c>
      <c r="P12" s="39">
        <v>10.982799999999999</v>
      </c>
      <c r="Q12" s="39">
        <v>7.0579999999999998</v>
      </c>
      <c r="R12" s="39">
        <v>31.859200000000001</v>
      </c>
      <c r="S12" s="39">
        <v>19.933599999999998</v>
      </c>
      <c r="T12" s="39">
        <v>20.287199999999999</v>
      </c>
      <c r="U12" s="39">
        <v>-3.7187999999999999</v>
      </c>
      <c r="V12" s="39">
        <v>-22.1858</v>
      </c>
      <c r="W12" s="39">
        <v>6.9199999999999998E-2</v>
      </c>
      <c r="X12" s="39">
        <v>0.9476</v>
      </c>
      <c r="Y12" s="39">
        <v>17.1434</v>
      </c>
      <c r="Z12" s="39">
        <v>6.0650000000000004</v>
      </c>
      <c r="AA12" s="39">
        <v>-19.094799999999999</v>
      </c>
      <c r="AB12" s="40">
        <v>5.4353999999999996</v>
      </c>
    </row>
    <row r="13" spans="2:28" ht="17.25" thickTop="1" thickBot="1" x14ac:dyDescent="0.3">
      <c r="B13" s="41" t="str">
        <f>'Angazirana aFRR energija'!B13</f>
        <v>10.03.2023</v>
      </c>
      <c r="C13" s="72">
        <f t="shared" si="0"/>
        <v>-55.254400000000018</v>
      </c>
      <c r="D13" s="73"/>
      <c r="E13" s="50">
        <v>22.3278</v>
      </c>
      <c r="F13" s="39">
        <v>23.826599999999999</v>
      </c>
      <c r="G13" s="39">
        <v>-1.2914000000000001</v>
      </c>
      <c r="H13" s="39">
        <v>-16.977</v>
      </c>
      <c r="I13" s="39">
        <v>-24.7226</v>
      </c>
      <c r="J13" s="39">
        <v>17.644200000000001</v>
      </c>
      <c r="K13" s="39">
        <v>-1.321</v>
      </c>
      <c r="L13" s="39">
        <v>-4.9833999999999996</v>
      </c>
      <c r="M13" s="39">
        <v>-17.2134</v>
      </c>
      <c r="N13" s="39">
        <v>-3.7477999999999998</v>
      </c>
      <c r="O13" s="39">
        <v>-12.9064</v>
      </c>
      <c r="P13" s="39">
        <v>-3.2837999999999998</v>
      </c>
      <c r="Q13" s="39">
        <v>-0.54779999999999995</v>
      </c>
      <c r="R13" s="39">
        <v>4.8507999999999996</v>
      </c>
      <c r="S13" s="39">
        <v>2.3519999999999999</v>
      </c>
      <c r="T13" s="39">
        <v>-4.3932000000000002</v>
      </c>
      <c r="U13" s="39">
        <v>-5.7380000000000004</v>
      </c>
      <c r="V13" s="39">
        <v>-10.966200000000001</v>
      </c>
      <c r="W13" s="39">
        <v>-5.7312000000000003</v>
      </c>
      <c r="X13" s="39">
        <v>-1.7076</v>
      </c>
      <c r="Y13" s="39">
        <v>-2.5198</v>
      </c>
      <c r="Z13" s="39">
        <v>5.1356000000000002</v>
      </c>
      <c r="AA13" s="39">
        <v>-13.365600000000001</v>
      </c>
      <c r="AB13" s="40">
        <v>2.4799999999999999E-2</v>
      </c>
    </row>
    <row r="14" spans="2:28" ht="17.25" thickTop="1" thickBot="1" x14ac:dyDescent="0.3">
      <c r="B14" s="41" t="str">
        <f>'Angazirana aFRR energija'!B14</f>
        <v>11.03.2023</v>
      </c>
      <c r="C14" s="72">
        <f t="shared" si="0"/>
        <v>67.723399999999998</v>
      </c>
      <c r="D14" s="73"/>
      <c r="E14" s="50">
        <v>0.19839999999999999</v>
      </c>
      <c r="F14" s="39">
        <v>-1.7604</v>
      </c>
      <c r="G14" s="39">
        <v>13.6782</v>
      </c>
      <c r="H14" s="39">
        <v>30.910599999999999</v>
      </c>
      <c r="I14" s="39">
        <v>22.652200000000001</v>
      </c>
      <c r="J14" s="39">
        <v>23.9664</v>
      </c>
      <c r="K14" s="39">
        <v>26.659199999999998</v>
      </c>
      <c r="L14" s="39">
        <v>6.3453999999999997</v>
      </c>
      <c r="M14" s="39">
        <v>-1.077</v>
      </c>
      <c r="N14" s="39">
        <v>3.9864000000000002</v>
      </c>
      <c r="O14" s="39">
        <v>6.4762000000000004</v>
      </c>
      <c r="P14" s="39">
        <v>-11.779</v>
      </c>
      <c r="Q14" s="39">
        <v>-11.892799999999999</v>
      </c>
      <c r="R14" s="39">
        <v>-8.7647999999999993</v>
      </c>
      <c r="S14" s="39">
        <v>-0.18720000000000001</v>
      </c>
      <c r="T14" s="39">
        <v>-2.8843999999999999</v>
      </c>
      <c r="U14" s="39">
        <v>-5.3394000000000004</v>
      </c>
      <c r="V14" s="39">
        <v>15.007</v>
      </c>
      <c r="W14" s="39">
        <v>-5.5068000000000001</v>
      </c>
      <c r="X14" s="39">
        <v>-5.0655999999999999</v>
      </c>
      <c r="Y14" s="39">
        <v>-0.93859999999999999</v>
      </c>
      <c r="Z14" s="39">
        <v>-1.7043999999999999</v>
      </c>
      <c r="AA14" s="39">
        <v>-7.1558000000000002</v>
      </c>
      <c r="AB14" s="40">
        <v>-18.1004</v>
      </c>
    </row>
    <row r="15" spans="2:28" ht="17.25" thickTop="1" thickBot="1" x14ac:dyDescent="0.3">
      <c r="B15" s="41" t="str">
        <f>'Angazirana aFRR energija'!B15</f>
        <v>12.03.2023</v>
      </c>
      <c r="C15" s="72">
        <f t="shared" si="0"/>
        <v>-118.377</v>
      </c>
      <c r="D15" s="73"/>
      <c r="E15" s="50">
        <v>-1.552</v>
      </c>
      <c r="F15" s="39">
        <v>0.63360000000000005</v>
      </c>
      <c r="G15" s="39">
        <v>0.1648</v>
      </c>
      <c r="H15" s="39">
        <v>-8.8547999999999991</v>
      </c>
      <c r="I15" s="39">
        <v>-8.4006000000000007</v>
      </c>
      <c r="J15" s="39">
        <v>12.368</v>
      </c>
      <c r="K15" s="39">
        <v>12.497</v>
      </c>
      <c r="L15" s="39">
        <v>-23.271799999999999</v>
      </c>
      <c r="M15" s="39">
        <v>-6.2291999999999996</v>
      </c>
      <c r="N15" s="39">
        <v>-4.7649999999999997</v>
      </c>
      <c r="O15" s="39">
        <v>3.9744000000000002</v>
      </c>
      <c r="P15" s="39">
        <v>-0.63319999999999999</v>
      </c>
      <c r="Q15" s="39">
        <v>-1.7749999999999999</v>
      </c>
      <c r="R15" s="39">
        <v>-2.2854000000000001</v>
      </c>
      <c r="S15" s="39">
        <v>-6.7248000000000001</v>
      </c>
      <c r="T15" s="39">
        <v>-14.005800000000001</v>
      </c>
      <c r="U15" s="39">
        <v>7.1257999999999999</v>
      </c>
      <c r="V15" s="39">
        <v>-20.625</v>
      </c>
      <c r="W15" s="39">
        <v>-5.78</v>
      </c>
      <c r="X15" s="39">
        <v>-13.772600000000001</v>
      </c>
      <c r="Y15" s="39">
        <v>-5.4375999999999998</v>
      </c>
      <c r="Z15" s="39">
        <v>-8.3382000000000005</v>
      </c>
      <c r="AA15" s="39">
        <v>-6.8259999999999996</v>
      </c>
      <c r="AB15" s="40">
        <v>-15.8636</v>
      </c>
    </row>
    <row r="16" spans="2:28" ht="17.25" thickTop="1" thickBot="1" x14ac:dyDescent="0.3">
      <c r="B16" s="41" t="str">
        <f>'Angazirana aFRR energija'!B16</f>
        <v>13.03.2023</v>
      </c>
      <c r="C16" s="72">
        <f t="shared" si="0"/>
        <v>-61.585800000000006</v>
      </c>
      <c r="D16" s="73"/>
      <c r="E16" s="50">
        <v>5.0095999999999998</v>
      </c>
      <c r="F16" s="39">
        <v>-2.1394000000000002</v>
      </c>
      <c r="G16" s="39">
        <v>-0.62339999999999995</v>
      </c>
      <c r="H16" s="39">
        <v>-2.6958000000000002</v>
      </c>
      <c r="I16" s="39">
        <v>-17.194600000000001</v>
      </c>
      <c r="J16" s="39">
        <v>-0.95979999999999999</v>
      </c>
      <c r="K16" s="39">
        <v>-3.7357999999999998</v>
      </c>
      <c r="L16" s="39">
        <v>-2.5310000000000001</v>
      </c>
      <c r="M16" s="39">
        <v>-2.6126</v>
      </c>
      <c r="N16" s="39">
        <v>-1.0256000000000001</v>
      </c>
      <c r="O16" s="39">
        <v>0.81679999999999997</v>
      </c>
      <c r="P16" s="39">
        <v>1.3062</v>
      </c>
      <c r="Q16" s="39">
        <v>-0.15840000000000001</v>
      </c>
      <c r="R16" s="39">
        <v>-0.84499999999999997</v>
      </c>
      <c r="S16" s="39">
        <v>-2.9668000000000001</v>
      </c>
      <c r="T16" s="39">
        <v>7.8936000000000002</v>
      </c>
      <c r="U16" s="39">
        <v>-4.6318000000000001</v>
      </c>
      <c r="V16" s="39">
        <v>-23.676600000000001</v>
      </c>
      <c r="W16" s="39">
        <v>-2.7982</v>
      </c>
      <c r="X16" s="39">
        <v>-2.9685999999999999</v>
      </c>
      <c r="Y16" s="39">
        <v>1.0824</v>
      </c>
      <c r="Z16" s="39">
        <v>-5.6820000000000004</v>
      </c>
      <c r="AA16" s="39">
        <v>-8.3162000000000003</v>
      </c>
      <c r="AB16" s="40">
        <v>7.8672000000000004</v>
      </c>
    </row>
    <row r="17" spans="2:28" ht="17.25" thickTop="1" thickBot="1" x14ac:dyDescent="0.3">
      <c r="B17" s="41" t="str">
        <f>'Angazirana aFRR energija'!B17</f>
        <v>14.03.2023</v>
      </c>
      <c r="C17" s="72">
        <f t="shared" si="0"/>
        <v>-60.088800000000006</v>
      </c>
      <c r="D17" s="73"/>
      <c r="E17" s="38">
        <v>-1.0468</v>
      </c>
      <c r="F17" s="39">
        <v>12.9306</v>
      </c>
      <c r="G17" s="39">
        <v>-0.62180000000000002</v>
      </c>
      <c r="H17" s="39">
        <v>7.5975999999999999</v>
      </c>
      <c r="I17" s="39">
        <v>-2.5426000000000002</v>
      </c>
      <c r="J17" s="39">
        <v>8.2210000000000001</v>
      </c>
      <c r="K17" s="39">
        <v>-3.0592000000000001</v>
      </c>
      <c r="L17" s="39">
        <v>-2.9632000000000001</v>
      </c>
      <c r="M17" s="39">
        <v>3.3767999999999998</v>
      </c>
      <c r="N17" s="39">
        <v>10.3232</v>
      </c>
      <c r="O17" s="39">
        <v>10.390599999999999</v>
      </c>
      <c r="P17" s="39">
        <v>2.8639999999999999</v>
      </c>
      <c r="Q17" s="39">
        <v>3.1240000000000001</v>
      </c>
      <c r="R17" s="39">
        <v>1.6741999999999999</v>
      </c>
      <c r="S17" s="39">
        <v>-8.8689999999999998</v>
      </c>
      <c r="T17" s="39">
        <v>-3.8148</v>
      </c>
      <c r="U17" s="39">
        <v>-15.862</v>
      </c>
      <c r="V17" s="39">
        <v>-27.468</v>
      </c>
      <c r="W17" s="39">
        <v>-2.8803999999999998</v>
      </c>
      <c r="X17" s="39">
        <v>-5.7244000000000002</v>
      </c>
      <c r="Y17" s="39">
        <v>-9.3948</v>
      </c>
      <c r="Z17" s="39">
        <v>-0.58720000000000006</v>
      </c>
      <c r="AA17" s="39">
        <v>-32.147399999999998</v>
      </c>
      <c r="AB17" s="40">
        <v>-3.6092</v>
      </c>
    </row>
    <row r="18" spans="2:28" ht="17.25" thickTop="1" thickBot="1" x14ac:dyDescent="0.3">
      <c r="B18" s="41" t="str">
        <f>'Angazirana aFRR energija'!B18</f>
        <v>15.03.2023</v>
      </c>
      <c r="C18" s="72">
        <f t="shared" si="0"/>
        <v>-118.27659999999999</v>
      </c>
      <c r="D18" s="73"/>
      <c r="E18" s="50">
        <v>-2.9178000000000002</v>
      </c>
      <c r="F18" s="39">
        <v>19.346399999999999</v>
      </c>
      <c r="G18" s="39">
        <v>13.960599999999999</v>
      </c>
      <c r="H18" s="39">
        <v>7.1348000000000003</v>
      </c>
      <c r="I18" s="39">
        <v>-4.5940000000000003</v>
      </c>
      <c r="J18" s="39">
        <v>3.7682000000000002</v>
      </c>
      <c r="K18" s="39">
        <v>12.156599999999999</v>
      </c>
      <c r="L18" s="39">
        <v>-16.996400000000001</v>
      </c>
      <c r="M18" s="39">
        <v>-22.663399999999999</v>
      </c>
      <c r="N18" s="39">
        <v>-10.8218</v>
      </c>
      <c r="O18" s="39">
        <v>-21.507999999999999</v>
      </c>
      <c r="P18" s="39">
        <v>-6.5815999999999999</v>
      </c>
      <c r="Q18" s="39">
        <v>-5.8457999999999997</v>
      </c>
      <c r="R18" s="39">
        <v>-13.2448</v>
      </c>
      <c r="S18" s="39">
        <v>-10.722200000000001</v>
      </c>
      <c r="T18" s="39">
        <v>-0.83220000000000005</v>
      </c>
      <c r="U18" s="39">
        <v>-5.5044000000000004</v>
      </c>
      <c r="V18" s="39">
        <v>-4.5359999999999996</v>
      </c>
      <c r="W18" s="39">
        <v>-4.2169999999999996</v>
      </c>
      <c r="X18" s="39">
        <v>-5.0659999999999998</v>
      </c>
      <c r="Y18" s="39">
        <v>-6.8192000000000004</v>
      </c>
      <c r="Z18" s="39">
        <v>-2.7151999999999998</v>
      </c>
      <c r="AA18" s="39">
        <v>-26.8566</v>
      </c>
      <c r="AB18" s="40">
        <v>-2.2008000000000001</v>
      </c>
    </row>
    <row r="19" spans="2:28" ht="17.25" thickTop="1" thickBot="1" x14ac:dyDescent="0.3">
      <c r="B19" s="41" t="str">
        <f>'Angazirana aFRR energija'!B19</f>
        <v>16.03.2023</v>
      </c>
      <c r="C19" s="72">
        <f t="shared" si="0"/>
        <v>-344.5376</v>
      </c>
      <c r="D19" s="73"/>
      <c r="E19" s="50">
        <v>-0.7792</v>
      </c>
      <c r="F19" s="39">
        <v>-20.3508</v>
      </c>
      <c r="G19" s="39">
        <v>-5.0476000000000001</v>
      </c>
      <c r="H19" s="39">
        <v>-7.556</v>
      </c>
      <c r="I19" s="39">
        <v>-12.84</v>
      </c>
      <c r="J19" s="39">
        <v>-8.0497999999999994</v>
      </c>
      <c r="K19" s="39">
        <v>-4.6513999999999998</v>
      </c>
      <c r="L19" s="39">
        <v>-23.459800000000001</v>
      </c>
      <c r="M19" s="39">
        <v>-10.6724</v>
      </c>
      <c r="N19" s="39">
        <v>-13.148199999999999</v>
      </c>
      <c r="O19" s="39">
        <v>-13.164</v>
      </c>
      <c r="P19" s="39">
        <v>-8.9654000000000007</v>
      </c>
      <c r="Q19" s="39">
        <v>-44.795400000000001</v>
      </c>
      <c r="R19" s="39">
        <v>-26.529800000000002</v>
      </c>
      <c r="S19" s="39">
        <v>-4.43</v>
      </c>
      <c r="T19" s="39">
        <v>-15.9832</v>
      </c>
      <c r="U19" s="39">
        <v>-4.8792</v>
      </c>
      <c r="V19" s="39">
        <v>-16.5138</v>
      </c>
      <c r="W19" s="39">
        <v>-6.9665999999999997</v>
      </c>
      <c r="X19" s="39">
        <v>-3.6678000000000002</v>
      </c>
      <c r="Y19" s="39">
        <v>2.8588</v>
      </c>
      <c r="Z19" s="39">
        <v>-2.6105999999999998</v>
      </c>
      <c r="AA19" s="39">
        <v>-62.847200000000001</v>
      </c>
      <c r="AB19" s="40">
        <v>-29.488199999999999</v>
      </c>
    </row>
    <row r="20" spans="2:28" ht="17.25" thickTop="1" thickBot="1" x14ac:dyDescent="0.3">
      <c r="B20" s="41" t="str">
        <f>'Angazirana aFRR energija'!B20</f>
        <v>17.03.2023</v>
      </c>
      <c r="C20" s="72">
        <f t="shared" si="0"/>
        <v>-32.018999999999998</v>
      </c>
      <c r="D20" s="73"/>
      <c r="E20" s="50">
        <v>-4.5490000000000004</v>
      </c>
      <c r="F20" s="39">
        <v>-6.5271999999999997</v>
      </c>
      <c r="G20" s="39">
        <v>-8.3762000000000008</v>
      </c>
      <c r="H20" s="39">
        <v>-9.5373999999999999</v>
      </c>
      <c r="I20" s="39">
        <v>-9.6471999999999998</v>
      </c>
      <c r="J20" s="39">
        <v>18.334599999999998</v>
      </c>
      <c r="K20" s="39">
        <v>-1.5407999999999999</v>
      </c>
      <c r="L20" s="39">
        <v>-4.0464000000000002</v>
      </c>
      <c r="M20" s="39">
        <v>-7.3997999999999999</v>
      </c>
      <c r="N20" s="39">
        <v>-1.6696</v>
      </c>
      <c r="O20" s="39">
        <v>12.846</v>
      </c>
      <c r="P20" s="39">
        <v>10.428000000000001</v>
      </c>
      <c r="Q20" s="39">
        <v>2.0019999999999998</v>
      </c>
      <c r="R20" s="39">
        <v>14.1198</v>
      </c>
      <c r="S20" s="39">
        <v>2.5762</v>
      </c>
      <c r="T20" s="39">
        <v>-3.9609999999999999</v>
      </c>
      <c r="U20" s="39">
        <v>-11.558999999999999</v>
      </c>
      <c r="V20" s="39">
        <v>-7.4020000000000001</v>
      </c>
      <c r="W20" s="39">
        <v>-2.8797999999999999</v>
      </c>
      <c r="X20" s="39">
        <v>11.307600000000001</v>
      </c>
      <c r="Y20" s="39">
        <v>-3.4451999999999998</v>
      </c>
      <c r="Z20" s="39">
        <v>-0.12920000000000001</v>
      </c>
      <c r="AA20" s="39">
        <v>-18.297599999999999</v>
      </c>
      <c r="AB20" s="40">
        <v>-2.6657999999999999</v>
      </c>
    </row>
    <row r="21" spans="2:28" ht="17.25" thickTop="1" thickBot="1" x14ac:dyDescent="0.3">
      <c r="B21" s="41" t="str">
        <f>'Angazirana aFRR energija'!B21</f>
        <v>18.03.2023</v>
      </c>
      <c r="C21" s="72">
        <f t="shared" si="0"/>
        <v>-75.760800000000003</v>
      </c>
      <c r="D21" s="73"/>
      <c r="E21" s="50">
        <v>12.2118</v>
      </c>
      <c r="F21" s="39">
        <v>-0.9748</v>
      </c>
      <c r="G21" s="39">
        <v>-3.1303999999999998</v>
      </c>
      <c r="H21" s="39">
        <v>-4.4943999999999997</v>
      </c>
      <c r="I21" s="39">
        <v>-6.31</v>
      </c>
      <c r="J21" s="39">
        <v>-3.5491999999999999</v>
      </c>
      <c r="K21" s="39">
        <v>23.6358</v>
      </c>
      <c r="L21" s="39">
        <v>-2.3961999999999999</v>
      </c>
      <c r="M21" s="39">
        <v>-2.3603999999999998</v>
      </c>
      <c r="N21" s="39">
        <v>-13.772600000000001</v>
      </c>
      <c r="O21" s="39">
        <v>-10.219799999999999</v>
      </c>
      <c r="P21" s="39">
        <v>-11.751799999999999</v>
      </c>
      <c r="Q21" s="39">
        <v>-1.5362</v>
      </c>
      <c r="R21" s="39">
        <v>0.41660000000000003</v>
      </c>
      <c r="S21" s="39">
        <v>7.6585999999999999</v>
      </c>
      <c r="T21" s="39">
        <v>-14.9552</v>
      </c>
      <c r="U21" s="39">
        <v>-4.5019999999999998</v>
      </c>
      <c r="V21" s="39">
        <v>-15.795</v>
      </c>
      <c r="W21" s="39">
        <v>-3.6949999999999998</v>
      </c>
      <c r="X21" s="39">
        <v>-3.0872000000000002</v>
      </c>
      <c r="Y21" s="39">
        <v>-3.0348000000000002</v>
      </c>
      <c r="Z21" s="39">
        <v>2.7622</v>
      </c>
      <c r="AA21" s="39">
        <v>-10.192600000000001</v>
      </c>
      <c r="AB21" s="40">
        <v>-6.6882000000000001</v>
      </c>
    </row>
    <row r="22" spans="2:28" ht="17.25" thickTop="1" thickBot="1" x14ac:dyDescent="0.3">
      <c r="B22" s="41" t="str">
        <f>'Angazirana aFRR energija'!B22</f>
        <v>19.03.2023</v>
      </c>
      <c r="C22" s="72">
        <f t="shared" si="0"/>
        <v>49.023400000000002</v>
      </c>
      <c r="D22" s="73"/>
      <c r="E22" s="50">
        <v>4.0076000000000001</v>
      </c>
      <c r="F22" s="39">
        <v>8.1197999999999997</v>
      </c>
      <c r="G22" s="39">
        <v>8.0038</v>
      </c>
      <c r="H22" s="39">
        <v>23.102799999999998</v>
      </c>
      <c r="I22" s="39">
        <v>-3.3365999999999998</v>
      </c>
      <c r="J22" s="39">
        <v>20.640799999999999</v>
      </c>
      <c r="K22" s="39">
        <v>24.4374</v>
      </c>
      <c r="L22" s="39">
        <v>-7.0476000000000001</v>
      </c>
      <c r="M22" s="39">
        <v>-5.2416</v>
      </c>
      <c r="N22" s="39">
        <v>-2.427</v>
      </c>
      <c r="O22" s="39">
        <v>8.5006000000000004</v>
      </c>
      <c r="P22" s="39">
        <v>14.735200000000001</v>
      </c>
      <c r="Q22" s="39">
        <v>2.6671999999999998</v>
      </c>
      <c r="R22" s="39">
        <v>0.4214</v>
      </c>
      <c r="S22" s="39">
        <v>-3.7913999999999999</v>
      </c>
      <c r="T22" s="39">
        <v>1.7974000000000001</v>
      </c>
      <c r="U22" s="39">
        <v>-7.9870000000000001</v>
      </c>
      <c r="V22" s="39">
        <v>-30.267800000000001</v>
      </c>
      <c r="W22" s="39">
        <v>-7.4938000000000002</v>
      </c>
      <c r="X22" s="39">
        <v>-3.0238</v>
      </c>
      <c r="Y22" s="39">
        <v>-3.1257999999999999</v>
      </c>
      <c r="Z22" s="39">
        <v>4.8662000000000001</v>
      </c>
      <c r="AA22" s="39">
        <v>3.0724</v>
      </c>
      <c r="AB22" s="40">
        <v>-1.6068</v>
      </c>
    </row>
    <row r="23" spans="2:28" ht="17.25" thickTop="1" thickBot="1" x14ac:dyDescent="0.3">
      <c r="B23" s="41" t="str">
        <f>'Angazirana aFRR energija'!B23</f>
        <v>20.03.2023</v>
      </c>
      <c r="C23" s="72">
        <f t="shared" si="0"/>
        <v>-46.089999999999982</v>
      </c>
      <c r="D23" s="73"/>
      <c r="E23" s="50">
        <v>23.214200000000002</v>
      </c>
      <c r="F23" s="39">
        <v>0.64900000000000002</v>
      </c>
      <c r="G23" s="39">
        <v>-3.5232000000000001</v>
      </c>
      <c r="H23" s="39">
        <v>6.8390000000000004</v>
      </c>
      <c r="I23" s="39">
        <v>0.58679999999999999</v>
      </c>
      <c r="J23" s="39">
        <v>-37.722799999999999</v>
      </c>
      <c r="K23" s="39">
        <v>-3.4518</v>
      </c>
      <c r="L23" s="39">
        <v>-2.7547999999999999</v>
      </c>
      <c r="M23" s="39">
        <v>-7.5686</v>
      </c>
      <c r="N23" s="39">
        <v>-8.4155999999999995</v>
      </c>
      <c r="O23" s="39">
        <v>5.0773999999999999</v>
      </c>
      <c r="P23" s="39">
        <v>22.471</v>
      </c>
      <c r="Q23" s="39">
        <v>9.5269999999999992</v>
      </c>
      <c r="R23" s="39">
        <v>-21.731999999999999</v>
      </c>
      <c r="S23" s="39">
        <v>-14.941800000000001</v>
      </c>
      <c r="T23" s="39">
        <v>-20.029599999999999</v>
      </c>
      <c r="U23" s="39">
        <v>-5.9176000000000002</v>
      </c>
      <c r="V23" s="39">
        <v>-2.8866000000000001</v>
      </c>
      <c r="W23" s="39">
        <v>-2.4706000000000001</v>
      </c>
      <c r="X23" s="39">
        <v>0.75819999999999999</v>
      </c>
      <c r="Y23" s="39">
        <v>5.7892000000000001</v>
      </c>
      <c r="Z23" s="39">
        <v>16.668600000000001</v>
      </c>
      <c r="AA23" s="39">
        <v>-14.8348</v>
      </c>
      <c r="AB23" s="40">
        <v>8.5793999999999997</v>
      </c>
    </row>
    <row r="24" spans="2:28" ht="17.25" thickTop="1" thickBot="1" x14ac:dyDescent="0.3">
      <c r="B24" s="41" t="str">
        <f>'Angazirana aFRR energija'!B24</f>
        <v>21.03.2023</v>
      </c>
      <c r="C24" s="72">
        <f t="shared" si="0"/>
        <v>-128.2782</v>
      </c>
      <c r="D24" s="73"/>
      <c r="E24" s="50">
        <v>-4.1432000000000002</v>
      </c>
      <c r="F24" s="39">
        <v>0.26960000000000001</v>
      </c>
      <c r="G24" s="39">
        <v>-4.556</v>
      </c>
      <c r="H24" s="39">
        <v>6.7173999999999996</v>
      </c>
      <c r="I24" s="39">
        <v>-0.92659999999999998</v>
      </c>
      <c r="J24" s="39">
        <v>-12.8398</v>
      </c>
      <c r="K24" s="39">
        <v>-11.9466</v>
      </c>
      <c r="L24" s="39">
        <v>-16.091999999999999</v>
      </c>
      <c r="M24" s="39">
        <v>5.5979999999999999</v>
      </c>
      <c r="N24" s="39">
        <v>4.6375999999999999</v>
      </c>
      <c r="O24" s="39">
        <v>-3.7957999999999998</v>
      </c>
      <c r="P24" s="39">
        <v>-20.865600000000001</v>
      </c>
      <c r="Q24" s="39">
        <v>-25.766200000000001</v>
      </c>
      <c r="R24" s="39">
        <v>-5.0449999999999999</v>
      </c>
      <c r="S24" s="39">
        <v>-2.3026</v>
      </c>
      <c r="T24" s="39">
        <v>-4.6082000000000001</v>
      </c>
      <c r="U24" s="39">
        <v>-8.1539999999999999</v>
      </c>
      <c r="V24" s="39">
        <v>6.5152000000000001</v>
      </c>
      <c r="W24" s="39">
        <v>-5.7046000000000001</v>
      </c>
      <c r="X24" s="39">
        <v>-3.2096</v>
      </c>
      <c r="Y24" s="39">
        <v>-3.0164</v>
      </c>
      <c r="Z24" s="39">
        <v>-5.0044000000000004</v>
      </c>
      <c r="AA24" s="39">
        <v>-13.977</v>
      </c>
      <c r="AB24" s="40">
        <v>-6.2399999999999997E-2</v>
      </c>
    </row>
    <row r="25" spans="2:28" ht="17.25" thickTop="1" thickBot="1" x14ac:dyDescent="0.3">
      <c r="B25" s="41" t="str">
        <f>'Angazirana aFRR energija'!B25</f>
        <v>22.03.2023</v>
      </c>
      <c r="C25" s="72">
        <f t="shared" si="0"/>
        <v>-152.99019999999999</v>
      </c>
      <c r="D25" s="73"/>
      <c r="E25" s="50">
        <v>-4.8513999999999999</v>
      </c>
      <c r="F25" s="39">
        <v>-2.0558000000000001</v>
      </c>
      <c r="G25" s="39">
        <v>0.45960000000000001</v>
      </c>
      <c r="H25" s="39">
        <v>-7.4729999999999999</v>
      </c>
      <c r="I25" s="39">
        <v>-11.106400000000001</v>
      </c>
      <c r="J25" s="39">
        <v>4.5178000000000003</v>
      </c>
      <c r="K25" s="39">
        <v>-2.8704000000000001</v>
      </c>
      <c r="L25" s="39">
        <v>-8.6245999999999992</v>
      </c>
      <c r="M25" s="39">
        <v>-2.8361999999999998</v>
      </c>
      <c r="N25" s="39">
        <v>-4.1132</v>
      </c>
      <c r="O25" s="39">
        <v>-15.4488</v>
      </c>
      <c r="P25" s="39">
        <v>-6.3137999999999996</v>
      </c>
      <c r="Q25" s="39">
        <v>-6.6452</v>
      </c>
      <c r="R25" s="39">
        <v>0.56320000000000003</v>
      </c>
      <c r="S25" s="39">
        <v>-16.506599999999999</v>
      </c>
      <c r="T25" s="39">
        <v>-1.8724000000000001</v>
      </c>
      <c r="U25" s="39">
        <v>-6.6352000000000002</v>
      </c>
      <c r="V25" s="39">
        <v>-4.7506000000000004</v>
      </c>
      <c r="W25" s="39">
        <v>-6.8715999999999999</v>
      </c>
      <c r="X25" s="39">
        <v>-4.9509999999999996</v>
      </c>
      <c r="Y25" s="39">
        <v>-14.255599999999999</v>
      </c>
      <c r="Z25" s="39">
        <v>-3.6865999999999999</v>
      </c>
      <c r="AA25" s="39">
        <v>-13.195</v>
      </c>
      <c r="AB25" s="40">
        <v>-13.4674</v>
      </c>
    </row>
    <row r="26" spans="2:28" ht="17.25" thickTop="1" thickBot="1" x14ac:dyDescent="0.3">
      <c r="B26" s="41" t="str">
        <f>'Angazirana aFRR energija'!B26</f>
        <v>23.03.2023</v>
      </c>
      <c r="C26" s="72">
        <f t="shared" si="0"/>
        <v>-153.54340000000002</v>
      </c>
      <c r="D26" s="73"/>
      <c r="E26" s="50">
        <v>11.270200000000001</v>
      </c>
      <c r="F26" s="39">
        <v>-6.1391999999999998</v>
      </c>
      <c r="G26" s="39">
        <v>-21.8672</v>
      </c>
      <c r="H26" s="39">
        <v>-78.524600000000007</v>
      </c>
      <c r="I26" s="39">
        <v>3.4698000000000002</v>
      </c>
      <c r="J26" s="39">
        <v>31.998000000000001</v>
      </c>
      <c r="K26" s="39">
        <v>11.8748</v>
      </c>
      <c r="L26" s="39">
        <v>-0.80700000000000005</v>
      </c>
      <c r="M26" s="39">
        <v>3.8454000000000002</v>
      </c>
      <c r="N26" s="39">
        <v>9.1988000000000003</v>
      </c>
      <c r="O26" s="39">
        <v>-2.5430000000000001</v>
      </c>
      <c r="P26" s="39">
        <v>9.6598000000000006</v>
      </c>
      <c r="Q26" s="39">
        <v>-7.2308000000000003</v>
      </c>
      <c r="R26" s="39">
        <v>-9.6538000000000004</v>
      </c>
      <c r="S26" s="39">
        <v>-19.828399999999998</v>
      </c>
      <c r="T26" s="39">
        <v>-21.46</v>
      </c>
      <c r="U26" s="39">
        <v>-27.946400000000001</v>
      </c>
      <c r="V26" s="39">
        <v>-5.0599999999999996</v>
      </c>
      <c r="W26" s="39">
        <v>-6.9531999999999998</v>
      </c>
      <c r="X26" s="39">
        <v>3.2143999999999999</v>
      </c>
      <c r="Y26" s="39">
        <v>-5.1811999999999996</v>
      </c>
      <c r="Z26" s="39">
        <v>10.312799999999999</v>
      </c>
      <c r="AA26" s="39">
        <v>-20.465399999999999</v>
      </c>
      <c r="AB26" s="40">
        <v>-14.7272</v>
      </c>
    </row>
    <row r="27" spans="2:28" ht="17.25" thickTop="1" thickBot="1" x14ac:dyDescent="0.3">
      <c r="B27" s="41" t="str">
        <f>'Angazirana aFRR energija'!B27</f>
        <v>24.03.2023</v>
      </c>
      <c r="C27" s="72">
        <f t="shared" si="0"/>
        <v>0</v>
      </c>
      <c r="D27" s="73"/>
      <c r="E27" s="50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40"/>
    </row>
    <row r="28" spans="2:28" ht="17.25" thickTop="1" thickBot="1" x14ac:dyDescent="0.3">
      <c r="B28" s="41" t="str">
        <f>'Angazirana aFRR energija'!B28</f>
        <v>25.03.2023</v>
      </c>
      <c r="C28" s="72">
        <f t="shared" si="0"/>
        <v>0</v>
      </c>
      <c r="D28" s="73"/>
      <c r="E28" s="50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40"/>
    </row>
    <row r="29" spans="2:28" ht="17.25" thickTop="1" thickBot="1" x14ac:dyDescent="0.3">
      <c r="B29" s="41" t="str">
        <f>'Angazirana aFRR energija'!B29</f>
        <v>26.03.2023</v>
      </c>
      <c r="C29" s="72">
        <f t="shared" si="0"/>
        <v>0</v>
      </c>
      <c r="D29" s="73"/>
      <c r="E29" s="50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40"/>
    </row>
    <row r="30" spans="2:28" ht="17.25" thickTop="1" thickBot="1" x14ac:dyDescent="0.3">
      <c r="B30" s="41" t="str">
        <f>'Angazirana aFRR energija'!B30</f>
        <v>27.03.2023</v>
      </c>
      <c r="C30" s="72">
        <f t="shared" si="0"/>
        <v>0</v>
      </c>
      <c r="D30" s="73"/>
      <c r="E30" s="50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40"/>
    </row>
    <row r="31" spans="2:28" ht="17.25" thickTop="1" thickBot="1" x14ac:dyDescent="0.3">
      <c r="B31" s="41" t="str">
        <f>'Angazirana aFRR energija'!B31</f>
        <v>28.03.2023</v>
      </c>
      <c r="C31" s="72">
        <f t="shared" si="0"/>
        <v>0</v>
      </c>
      <c r="D31" s="73"/>
      <c r="E31" s="50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40"/>
    </row>
    <row r="32" spans="2:28" ht="17.25" thickTop="1" thickBot="1" x14ac:dyDescent="0.3">
      <c r="B32" s="41" t="str">
        <f>'Angazirana aFRR energija'!B32</f>
        <v>29.03.2023</v>
      </c>
      <c r="C32" s="72">
        <f t="shared" si="0"/>
        <v>0</v>
      </c>
      <c r="D32" s="73"/>
      <c r="E32" s="50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40"/>
    </row>
    <row r="33" spans="2:28" ht="17.25" thickTop="1" thickBot="1" x14ac:dyDescent="0.3">
      <c r="B33" s="41" t="str">
        <f>'Angazirana aFRR energija'!B33</f>
        <v>30.03.2023</v>
      </c>
      <c r="C33" s="72">
        <f t="shared" si="0"/>
        <v>0</v>
      </c>
      <c r="D33" s="73"/>
      <c r="E33" s="50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40"/>
    </row>
    <row r="34" spans="2:28" ht="16.5" thickTop="1" x14ac:dyDescent="0.25">
      <c r="B34" s="42" t="str">
        <f>'Angazirana aFRR energija'!B34</f>
        <v>31.03.2023</v>
      </c>
      <c r="C34" s="74">
        <f t="shared" si="0"/>
        <v>0</v>
      </c>
      <c r="D34" s="75"/>
      <c r="E34" s="54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6"/>
    </row>
    <row r="35" spans="2:28" ht="15.75" x14ac:dyDescent="0.25">
      <c r="B35" s="84" t="s">
        <v>39</v>
      </c>
      <c r="C35" s="84"/>
      <c r="D35" s="60">
        <f>SUM(C4:D34)</f>
        <v>246.32820000000015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Pangovski</dc:creator>
  <cp:lastModifiedBy>Nikola Pangovski</cp:lastModifiedBy>
  <dcterms:created xsi:type="dcterms:W3CDTF">2023-04-07T09:14:14Z</dcterms:created>
  <dcterms:modified xsi:type="dcterms:W3CDTF">2023-04-07T09:15:17Z</dcterms:modified>
</cp:coreProperties>
</file>